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5015" windowHeight="8730" activeTab="0"/>
  </bookViews>
  <sheets>
    <sheet name="Бытовые R22 и R410" sheetId="1" r:id="rId1"/>
    <sheet name="Мультисплит системы" sheetId="2" r:id="rId2"/>
    <sheet name="PAC 2011" sheetId="3" r:id="rId3"/>
  </sheets>
  <definedNames>
    <definedName name="_xlnm.Print_Area" localSheetId="0">'Бытовые R22 и R410'!$A$1:$H$92</definedName>
    <definedName name="_xlnm.Print_Area" localSheetId="1">'Мультисплит системы'!$A$1:$G$65</definedName>
  </definedNames>
  <calcPr fullCalcOnLoad="1"/>
</workbook>
</file>

<file path=xl/sharedStrings.xml><?xml version="1.0" encoding="utf-8"?>
<sst xmlns="http://schemas.openxmlformats.org/spreadsheetml/2006/main" count="819" uniqueCount="269">
  <si>
    <t>МОДЕЛЬ</t>
  </si>
  <si>
    <t>ТИП БЛОКА</t>
  </si>
  <si>
    <t>НАИМЕНОВАНИЕ БЛОКА</t>
  </si>
  <si>
    <t>ПРОИЗВОДИ-ТЕЛЬНОСТЬ</t>
  </si>
  <si>
    <t>Потребляемая Мощность</t>
  </si>
  <si>
    <t>Коэффициент эффективности</t>
  </si>
  <si>
    <t>ЦЕНА, у.е.</t>
  </si>
  <si>
    <t>Охлаждение, Вт</t>
  </si>
  <si>
    <t>EER (по холоду)</t>
  </si>
  <si>
    <t>внутренний</t>
  </si>
  <si>
    <t>Нагрев, Вт</t>
  </si>
  <si>
    <t>Нагрев, кВт</t>
  </si>
  <si>
    <t>COP (по теплу)</t>
  </si>
  <si>
    <t>наружный</t>
  </si>
  <si>
    <r>
      <t>RAC</t>
    </r>
    <r>
      <rPr>
        <sz val="18"/>
        <rFont val="Impact"/>
        <family val="2"/>
      </rPr>
      <t xml:space="preserve"> - серия "БЫТОВЫЕ КОНДИЦИОНЕРЫ",   </t>
    </r>
    <r>
      <rPr>
        <sz val="18"/>
        <color indexed="12"/>
        <rFont val="Impact"/>
        <family val="2"/>
      </rPr>
      <t>хладагент R22</t>
    </r>
  </si>
  <si>
    <r>
      <t>Модели БИЗНЕС-КЛАСС</t>
    </r>
    <r>
      <rPr>
        <sz val="11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Натуральный энзимный антибактериальный фильтр, фотокаталитический фильтр с дезодорирующим эффектом, антибактериальный вентилятор, способность генерировать отрицательно заряженные ионы, минимальный уровень шума, минимальные показатели энергопотребления, новый дизайн внутреннего блока</t>
    </r>
  </si>
  <si>
    <t>SRK20HG</t>
  </si>
  <si>
    <t>внутр.</t>
  </si>
  <si>
    <t>наруж.</t>
  </si>
  <si>
    <t>SRC20HG</t>
  </si>
  <si>
    <r>
      <t>RAC</t>
    </r>
    <r>
      <rPr>
        <sz val="18"/>
        <rFont val="Impact"/>
        <family val="2"/>
      </rPr>
      <t xml:space="preserve"> - серия "БЫТОВЫЕ КОНДИЦИОНЕРЫ",   </t>
    </r>
    <r>
      <rPr>
        <sz val="18"/>
        <color indexed="12"/>
        <rFont val="Impact"/>
        <family val="2"/>
      </rPr>
      <t>хладагент R410</t>
    </r>
  </si>
  <si>
    <t>Сплит-системы настенного типа (холод-тепло)</t>
  </si>
  <si>
    <r>
      <t>Модели БИЗНЕС-КЛАСС</t>
    </r>
    <r>
      <rPr>
        <sz val="11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Натуральный энзимный антибактериальный фильтр, фотокаталитический фильтр с дезодорирующим эффектом, антибактериальный вентилятор, способность генерировать отрицательно заряженные ионы, минимальный уровень шума, минимальные показатели энергопотребления, новый дизайн внутреннего блока.</t>
    </r>
  </si>
  <si>
    <t>SRК20HG-S</t>
  </si>
  <si>
    <t>SRС20HG-S</t>
  </si>
  <si>
    <t>SRК28HG-S</t>
  </si>
  <si>
    <t>SRС28HG-S</t>
  </si>
  <si>
    <t>SRК40HG-S</t>
  </si>
  <si>
    <t>SRС40HG-S</t>
  </si>
  <si>
    <t>SRK50HE-S1</t>
  </si>
  <si>
    <t>SRC50HE-S1</t>
  </si>
  <si>
    <t>SRK56HE-S1</t>
  </si>
  <si>
    <t>SRC56HE-S1</t>
  </si>
  <si>
    <t>SRK63HE-S1</t>
  </si>
  <si>
    <t>SRC63HE-S1</t>
  </si>
  <si>
    <t>SRK71HE-S1</t>
  </si>
  <si>
    <t>SRC71HE-S1</t>
  </si>
  <si>
    <r>
      <t xml:space="preserve">Сплит-системы настенного типа </t>
    </r>
    <r>
      <rPr>
        <b/>
        <sz val="12"/>
        <color indexed="12"/>
        <rFont val="Verdana"/>
        <family val="2"/>
      </rPr>
      <t>инверторные</t>
    </r>
    <r>
      <rPr>
        <b/>
        <sz val="12"/>
        <rFont val="Verdana"/>
        <family val="2"/>
      </rPr>
      <t xml:space="preserve"> (холод-тепло)</t>
    </r>
  </si>
  <si>
    <r>
      <t xml:space="preserve">Популярный инвертор      </t>
    </r>
    <r>
      <rPr>
        <sz val="11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Антибактериальный вентилятор,  минимальный уровень шума, функция самоочистки.           </t>
    </r>
  </si>
  <si>
    <t>SRK25ZJP-S</t>
  </si>
  <si>
    <t>1000 - 2700</t>
  </si>
  <si>
    <t>0,71 (0,21-0,88)</t>
  </si>
  <si>
    <t>SRC25ZJP-S</t>
  </si>
  <si>
    <t>1000 - 4200</t>
  </si>
  <si>
    <t>0,86 (0,27-1,46)</t>
  </si>
  <si>
    <t>SRK35ZJP-S</t>
  </si>
  <si>
    <t>1000 - 3700</t>
  </si>
  <si>
    <t>1,06 (0,21-1,24)</t>
  </si>
  <si>
    <t>SRC35ZJP-S</t>
  </si>
  <si>
    <t>1000 - 4800</t>
  </si>
  <si>
    <t>1,09 (0,29-1,58)</t>
  </si>
  <si>
    <t>SRK50ZJP-S</t>
  </si>
  <si>
    <t>1600 - 5500</t>
  </si>
  <si>
    <t>1,56 (0,4-2,20)</t>
  </si>
  <si>
    <t>SRC50ZJP-S</t>
  </si>
  <si>
    <t>1600 - 6600</t>
  </si>
  <si>
    <t>1,6 (0,42-2,10)</t>
  </si>
  <si>
    <r>
      <t xml:space="preserve">БИЗНЕС-КЛАСС                 </t>
    </r>
    <r>
      <rPr>
        <sz val="11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Натуральный энзимный антибактериальный фильтр, фотокаталитический фильтр с дезодорирующим эффектом, антибактериальный вентилятор, способность генерировать отрицательно заряженные ионы, минимальный уровень шума, функция самоочистки, высокий холодильный коэффициент, минимальные показатели энергопотребления.           </t>
    </r>
    <r>
      <rPr>
        <sz val="11"/>
        <color indexed="10"/>
        <rFont val="Verdana"/>
        <family val="2"/>
      </rPr>
      <t>Подвод питания осуществляется к наружному блоку.  Внутренние блоки совместимы с мультисплит системами ZJ-S.</t>
    </r>
  </si>
  <si>
    <t>SRK20ZJ-S</t>
  </si>
  <si>
    <t>0,44 (0,21-0,77)</t>
  </si>
  <si>
    <t>SRC20ZJ-S</t>
  </si>
  <si>
    <t>1200 - 3900</t>
  </si>
  <si>
    <t>0,62 (0,27-1,38)</t>
  </si>
  <si>
    <t>SRK25ZJ-S</t>
  </si>
  <si>
    <t>1000 - 2900</t>
  </si>
  <si>
    <t>0,62 (0,21-0,88)</t>
  </si>
  <si>
    <t>SRC25ZJ-S</t>
  </si>
  <si>
    <t>1200 - 4200</t>
  </si>
  <si>
    <t>0,80 (0,27-1,36)</t>
  </si>
  <si>
    <t>SRK35ZJ-S</t>
  </si>
  <si>
    <t>1000 - 3800</t>
  </si>
  <si>
    <t>1,01(0,21-1,24)</t>
  </si>
  <si>
    <t>SRC35ZJ-S</t>
  </si>
  <si>
    <t>1300 - 4800</t>
  </si>
  <si>
    <t>1,00(0,29-1,45)</t>
  </si>
  <si>
    <t>SRK50ZJ-S</t>
  </si>
  <si>
    <t>1,55 (0,40-2,20)</t>
  </si>
  <si>
    <t>SRC50ZJ-S</t>
  </si>
  <si>
    <t>1,59 (0,42-2,10)</t>
  </si>
  <si>
    <t>SRK63ZE-S</t>
  </si>
  <si>
    <t>900 - 7100</t>
  </si>
  <si>
    <t>1,84 (0,32-2,33)</t>
  </si>
  <si>
    <t>SRC63ZE-S</t>
  </si>
  <si>
    <t>900 - 9000</t>
  </si>
  <si>
    <t>1,86 (0,26-2,62)</t>
  </si>
  <si>
    <t>SRK71ZE-S</t>
  </si>
  <si>
    <t>900 - 8000</t>
  </si>
  <si>
    <t>2,21 (0,32-2,98)</t>
  </si>
  <si>
    <t>SRC71ZE-S</t>
  </si>
  <si>
    <t>900 -10500</t>
  </si>
  <si>
    <t>2,21 (0,26-3,75)</t>
  </si>
  <si>
    <r>
      <t xml:space="preserve">Модели 2010 г. Бизнес и профи -класс (Самый высокий Холодильный коэффициент 5,71 в отрасли).  </t>
    </r>
    <r>
      <rPr>
        <b/>
        <sz val="14"/>
        <rFont val="Verdana"/>
        <family val="2"/>
      </rPr>
      <t xml:space="preserve">DC PAM Inverter. </t>
    </r>
    <r>
      <rPr>
        <sz val="14"/>
        <rFont val="Verdana"/>
        <family val="2"/>
      </rPr>
      <t xml:space="preserve"> </t>
    </r>
    <r>
      <rPr>
        <sz val="11"/>
        <rFont val="Verdana"/>
        <family val="2"/>
      </rPr>
      <t xml:space="preserve">Энзимный+антиаллергенный антибактериальный фильтр, фотокаталитический фильтр с дезодорирующим эффектом, антибактериальный вентилятор, способность генерировать отрицательно заряженные ионы, минимальный уровень шума, функция самоочистки, высокий холодильный коэффициент , минимальные показатели энергопотребления, новый дизайн внутреннего блока.            </t>
    </r>
    <r>
      <rPr>
        <sz val="11"/>
        <color indexed="10"/>
        <rFont val="Verdana"/>
        <family val="2"/>
      </rPr>
      <t>Подвод питания осуществляется к наружному блоку.  Внутренние блоки совместимы с мультисплит системами ZJ-S.</t>
    </r>
  </si>
  <si>
    <t>SRK20ZJX-S</t>
  </si>
  <si>
    <t>900 - 3100</t>
  </si>
  <si>
    <t>0,35(0,19-0,7)</t>
  </si>
  <si>
    <t>SRC20ZJX-S</t>
  </si>
  <si>
    <t>900 - 4300</t>
  </si>
  <si>
    <t>0,45(0,23-1,0)</t>
  </si>
  <si>
    <t>SRK25ZJX-S</t>
  </si>
  <si>
    <t>900 - 3200</t>
  </si>
  <si>
    <t>0,49(0,19-0,82)</t>
  </si>
  <si>
    <t>SRC25ZJX-S</t>
  </si>
  <si>
    <t>900 - 4700</t>
  </si>
  <si>
    <t>0,59(0,23-1,12)</t>
  </si>
  <si>
    <t>SRK35ZJX-S</t>
  </si>
  <si>
    <t>900 - 4100</t>
  </si>
  <si>
    <t>0,85(0,19-1,01)</t>
  </si>
  <si>
    <t>SRC35ZJX-S</t>
  </si>
  <si>
    <t>900 - 5100</t>
  </si>
  <si>
    <t>0,96(0,23-1,35)</t>
  </si>
  <si>
    <t>SRK50ZJX-S</t>
  </si>
  <si>
    <t>700 - 6200</t>
  </si>
  <si>
    <t>1,30(0,2-2,20)</t>
  </si>
  <si>
    <t>SRC50ZIX-S</t>
  </si>
  <si>
    <t>700 - 8800</t>
  </si>
  <si>
    <t>1,35(0,2-2,26)</t>
  </si>
  <si>
    <t>SRK60ZJX-S</t>
  </si>
  <si>
    <t>800 - 6800</t>
  </si>
  <si>
    <t>1,67(0,25-2,3)</t>
  </si>
  <si>
    <t>SRC60ZIX-S</t>
  </si>
  <si>
    <t>800 - 9700</t>
  </si>
  <si>
    <t>1,86(0,25-2,7)</t>
  </si>
  <si>
    <r>
      <t xml:space="preserve">Модели  </t>
    </r>
    <r>
      <rPr>
        <b/>
        <sz val="11"/>
        <color indexed="12"/>
        <rFont val="Verdana"/>
        <family val="2"/>
      </rPr>
      <t xml:space="preserve">2-х поточные напольного исполнения </t>
    </r>
    <r>
      <rPr>
        <b/>
        <sz val="11"/>
        <rFont val="Verdana"/>
        <family val="2"/>
      </rPr>
      <t xml:space="preserve"> (Высокий Холодильный коэффициент 4,8).  </t>
    </r>
    <r>
      <rPr>
        <b/>
        <sz val="14"/>
        <rFont val="Verdana"/>
        <family val="2"/>
      </rPr>
      <t xml:space="preserve">DC PAM Inverter. </t>
    </r>
    <r>
      <rPr>
        <sz val="14"/>
        <rFont val="Verdana"/>
        <family val="2"/>
      </rPr>
      <t xml:space="preserve"> Удобство размещения внутреннего блока в любом интерьере, </t>
    </r>
    <r>
      <rPr>
        <sz val="11"/>
        <rFont val="Verdana"/>
        <family val="2"/>
      </rPr>
      <t>первичный нагрев,</t>
    </r>
    <r>
      <rPr>
        <sz val="14"/>
        <rFont val="Verdana"/>
        <family val="2"/>
      </rPr>
      <t xml:space="preserve"> </t>
    </r>
    <r>
      <rPr>
        <sz val="11"/>
        <rFont val="Verdana"/>
        <family val="2"/>
      </rPr>
      <t>энзимный фильтр, фотокаталитический фильтр с дезодорирующим эффектом, антибактериальный вентилятор, способность генерировать отрицательно заряженные ионы, минимальный уровень шума, функция самоочистки, высокий холодильный коэффициент , минимальные показатели энергопотребления, возможность использования  внутренних блоков в мультисплит-сиcтемах ZJ-S.</t>
    </r>
  </si>
  <si>
    <t>SRF25ZJX-S</t>
  </si>
  <si>
    <t>0,52(0,19-0,82)</t>
  </si>
  <si>
    <t>0,72(0,23-1,12)</t>
  </si>
  <si>
    <t>SRF35ZJX-S</t>
  </si>
  <si>
    <t>0,89(0,19-1,01)</t>
  </si>
  <si>
    <t>1,12(0,23-1,35)</t>
  </si>
  <si>
    <t>SRF50ZJX-S</t>
  </si>
  <si>
    <t>700 - 5500</t>
  </si>
  <si>
    <t>1,39(0,2-1,80)</t>
  </si>
  <si>
    <t>700 - 7000</t>
  </si>
  <si>
    <t>1,54(0,2-2,25)</t>
  </si>
  <si>
    <r>
      <t xml:space="preserve">Модели  </t>
    </r>
    <r>
      <rPr>
        <b/>
        <sz val="11"/>
        <color indexed="12"/>
        <rFont val="Verdana"/>
        <family val="2"/>
      </rPr>
      <t xml:space="preserve">канальные </t>
    </r>
    <r>
      <rPr>
        <b/>
        <sz val="11"/>
        <rFont val="Verdana"/>
        <family val="2"/>
      </rPr>
      <t xml:space="preserve"> (Высокий Холодильный коэффициент 4,3).  </t>
    </r>
    <r>
      <rPr>
        <b/>
        <sz val="14"/>
        <rFont val="Verdana"/>
        <family val="2"/>
      </rPr>
      <t xml:space="preserve">DC PAM Inverter. </t>
    </r>
    <r>
      <rPr>
        <sz val="14"/>
        <rFont val="Verdana"/>
        <family val="2"/>
      </rPr>
      <t xml:space="preserve">  </t>
    </r>
    <r>
      <rPr>
        <sz val="11"/>
        <rFont val="Verdana"/>
        <family val="2"/>
      </rPr>
      <t>Антибактериальный вентилятор, минимальный уровень шума, функция самоочистки, высокий холодильный коэффициент , минимальные показатели энергопотребления, возможность использования  внутренних блоков в мультисплит-сиcтемах ZJ-S. Беспроводный пульт управления в комплекте.</t>
    </r>
  </si>
  <si>
    <t>SRR25ZJ-S</t>
  </si>
  <si>
    <t>0,58(0,19-0,82)</t>
  </si>
  <si>
    <t>0,75(0,23-1,20)</t>
  </si>
  <si>
    <t>SRR35ZJ-S</t>
  </si>
  <si>
    <t>1,08(0,19-1,26)</t>
  </si>
  <si>
    <t>1,10(0,23-1,43)</t>
  </si>
  <si>
    <r>
      <t xml:space="preserve">Модели </t>
    </r>
    <r>
      <rPr>
        <b/>
        <sz val="11"/>
        <color indexed="12"/>
        <rFont val="Verdana"/>
        <family val="2"/>
      </rPr>
      <t xml:space="preserve">4-х поточные компактные кассеты 600х600 </t>
    </r>
    <r>
      <rPr>
        <b/>
        <sz val="11"/>
        <rFont val="Verdana"/>
        <family val="2"/>
      </rPr>
      <t xml:space="preserve"> (Высокий Холодильный коэффициент 4,8).  </t>
    </r>
    <r>
      <rPr>
        <b/>
        <sz val="14"/>
        <rFont val="Verdana"/>
        <family val="2"/>
      </rPr>
      <t xml:space="preserve">DC PAM Inverter. </t>
    </r>
    <r>
      <rPr>
        <sz val="14"/>
        <rFont val="Verdana"/>
        <family val="2"/>
      </rPr>
      <t xml:space="preserve">  </t>
    </r>
    <r>
      <rPr>
        <sz val="11"/>
        <rFont val="Verdana"/>
        <family val="2"/>
      </rPr>
      <t>Антибактериальный вентилятор, минимальный уровень шума, функция самоочистки, высокий холодильный коэффициент , минимальные показатели энергопотребления, возможность использования  внутренних блоков в мультисплит-сиcтемах ZJ-S. Пульт управления в комплект не входит. Можно опционально использовать пульты (RC-E4, RCH-E3, RCN-TC-24W-ER)</t>
    </r>
  </si>
  <si>
    <t>FDTC25VD</t>
  </si>
  <si>
    <t>панель</t>
  </si>
  <si>
    <t>ТС-PSA-25W-E</t>
  </si>
  <si>
    <t>FDTC35VD</t>
  </si>
  <si>
    <t>RC-E4</t>
  </si>
  <si>
    <t>пульт</t>
  </si>
  <si>
    <t>RCN-TC-24W-ER</t>
  </si>
  <si>
    <t>RCH-E3</t>
  </si>
  <si>
    <t>Пульт для кассетного блока заказывается дополнительно как опция</t>
  </si>
  <si>
    <t>Мультисплит системы</t>
  </si>
  <si>
    <t>Охлаждение, кВт</t>
  </si>
  <si>
    <t xml:space="preserve"> R 22</t>
  </si>
  <si>
    <r>
      <t>Мультисплит</t>
    </r>
    <r>
      <rPr>
        <b/>
        <sz val="12"/>
        <rFont val="Verdana"/>
        <family val="2"/>
      </rPr>
      <t xml:space="preserve">-системы настенного типа </t>
    </r>
    <r>
      <rPr>
        <b/>
        <sz val="12"/>
        <color indexed="12"/>
        <rFont val="Verdana"/>
        <family val="2"/>
      </rPr>
      <t>инверторные</t>
    </r>
    <r>
      <rPr>
        <b/>
        <sz val="12"/>
        <rFont val="Verdana"/>
        <family val="2"/>
      </rPr>
      <t xml:space="preserve"> (холод-тепло)  R22</t>
    </r>
  </si>
  <si>
    <t>SCM45ZA</t>
  </si>
  <si>
    <t>Двойной</t>
  </si>
  <si>
    <t>SCM80ZA</t>
  </si>
  <si>
    <t>Подключения до 4 внутренних блоков</t>
  </si>
  <si>
    <t>Обогрев, Вт</t>
  </si>
  <si>
    <t>SKM22ZA</t>
  </si>
  <si>
    <t>Настенный</t>
  </si>
  <si>
    <t>SKM25ZA</t>
  </si>
  <si>
    <t>SKM28ZA</t>
  </si>
  <si>
    <t>SKM32ZA</t>
  </si>
  <si>
    <t>SKM40ZA</t>
  </si>
  <si>
    <t>SKM50ZA</t>
  </si>
  <si>
    <t xml:space="preserve"> R410</t>
  </si>
  <si>
    <r>
      <t>Мультисплит</t>
    </r>
    <r>
      <rPr>
        <b/>
        <sz val="12"/>
        <rFont val="Verdana"/>
        <family val="2"/>
      </rPr>
      <t xml:space="preserve">-системы настенного типа </t>
    </r>
    <r>
      <rPr>
        <b/>
        <sz val="12"/>
        <color indexed="12"/>
        <rFont val="Verdana"/>
        <family val="2"/>
      </rPr>
      <t>инверторные</t>
    </r>
    <r>
      <rPr>
        <b/>
        <sz val="12"/>
        <rFont val="Verdana"/>
        <family val="2"/>
      </rPr>
      <t xml:space="preserve"> (холод-тепло) R410</t>
    </r>
  </si>
  <si>
    <t>SCM40ZJ-S</t>
  </si>
  <si>
    <t>4,0 (1,8 - 5,9) кВт</t>
  </si>
  <si>
    <t>4,5 (1,4 - 6,9) кВт</t>
  </si>
  <si>
    <t>SCM45ZJ-S</t>
  </si>
  <si>
    <t>4,5 (1,8 - 6,4) кВт</t>
  </si>
  <si>
    <t>5,6 (1,4 - 7,4) кВт</t>
  </si>
  <si>
    <t>SCM50ZJ-S</t>
  </si>
  <si>
    <t>Подключения до 3 внутренних блоков</t>
  </si>
  <si>
    <t>5,0 (1,8 - 7,1) кВт</t>
  </si>
  <si>
    <t>6,0 (1,4 - 7,5) кВт</t>
  </si>
  <si>
    <t>SCM60ZJ-S</t>
  </si>
  <si>
    <t>6,0 (1,8 - 7,5) кВт</t>
  </si>
  <si>
    <t>7,0 (1,4 - 7,8) кВт</t>
  </si>
  <si>
    <t>SCM71ZJ-S</t>
  </si>
  <si>
    <t>7,1 (-) кВт</t>
  </si>
  <si>
    <t>8,6 (-) кВт</t>
  </si>
  <si>
    <t>SCM80ZJ-S</t>
  </si>
  <si>
    <t>8,0 (1,8 - 9,2) кВт</t>
  </si>
  <si>
    <t>9,3 (1,5 - 9,8) кВт</t>
  </si>
  <si>
    <t>Кассетный без панели</t>
  </si>
  <si>
    <t>FDTC50VD</t>
  </si>
  <si>
    <t>FDTC60VD</t>
  </si>
  <si>
    <t>TC-PSA-25W-E</t>
  </si>
  <si>
    <t>Панель для кассетных блоков</t>
  </si>
  <si>
    <t>Канальный</t>
  </si>
  <si>
    <t>SRR50ZJ-S</t>
  </si>
  <si>
    <t>SRR60ZJ-S</t>
  </si>
  <si>
    <t>SRF25ZJX-S</t>
  </si>
  <si>
    <t>Напольный</t>
  </si>
  <si>
    <t>SRF35ZJX-S</t>
  </si>
  <si>
    <t>SRF50ZJX-S</t>
  </si>
  <si>
    <t>INV</t>
  </si>
  <si>
    <t>Фазность</t>
  </si>
  <si>
    <t>Мощность , кВт</t>
  </si>
  <si>
    <t>Внутренний</t>
  </si>
  <si>
    <t>Наружный</t>
  </si>
  <si>
    <t>Панель (для кассетного типа)</t>
  </si>
  <si>
    <t>Пульт</t>
  </si>
  <si>
    <t>Розничная цена, у.е.</t>
  </si>
  <si>
    <t>1ph</t>
  </si>
  <si>
    <t>3ph</t>
  </si>
  <si>
    <t>Внутр</t>
  </si>
  <si>
    <t>Наруж</t>
  </si>
  <si>
    <t>Панель</t>
  </si>
  <si>
    <t>Комплект</t>
  </si>
  <si>
    <t>Подпотолочные</t>
  </si>
  <si>
    <t>O</t>
  </si>
  <si>
    <t>FDEN40VD</t>
  </si>
  <si>
    <t xml:space="preserve">SRC40ZIX-S </t>
  </si>
  <si>
    <t>RC-E4   (RCN-E1R)</t>
  </si>
  <si>
    <t>FDEN50VD</t>
  </si>
  <si>
    <t>RC-E4    (RCN-E1R)</t>
  </si>
  <si>
    <t>FDEN60VD</t>
  </si>
  <si>
    <t>FDEN71VD</t>
  </si>
  <si>
    <t>FDEN100VD</t>
  </si>
  <si>
    <t>FDC100VN</t>
  </si>
  <si>
    <t>FDC100VS</t>
  </si>
  <si>
    <t>FDEN125VD</t>
  </si>
  <si>
    <t>FDC125VN</t>
  </si>
  <si>
    <t>FDC125VS</t>
  </si>
  <si>
    <t>FDEN140VD</t>
  </si>
  <si>
    <t>FDC140VN</t>
  </si>
  <si>
    <t>FDC140VS</t>
  </si>
  <si>
    <t>FDC125VNX</t>
  </si>
  <si>
    <t>FDC125VSX</t>
  </si>
  <si>
    <t>FDC140VNX</t>
  </si>
  <si>
    <t>FDC140VSX</t>
  </si>
  <si>
    <t>Кассетные</t>
  </si>
  <si>
    <t>FDT40VD</t>
  </si>
  <si>
    <t>T-PSA-3AW-E</t>
  </si>
  <si>
    <t>FDT50VD</t>
  </si>
  <si>
    <t>FDT60VD</t>
  </si>
  <si>
    <t>FDT71VD</t>
  </si>
  <si>
    <t>FDT100VD</t>
  </si>
  <si>
    <t>FDT125VD</t>
  </si>
  <si>
    <t>FDT140VD</t>
  </si>
  <si>
    <t>RCN-T-36W-E</t>
  </si>
  <si>
    <t>Кассетные компактные</t>
  </si>
  <si>
    <t>FDTC40VD</t>
  </si>
  <si>
    <t>Канальные</t>
  </si>
  <si>
    <t>FDUM50VD</t>
  </si>
  <si>
    <t>FDUM60VD</t>
  </si>
  <si>
    <t>FDUM71VD</t>
  </si>
  <si>
    <t>FDUM100VD</t>
  </si>
  <si>
    <t>FDUM125VD</t>
  </si>
  <si>
    <t>FDUM140VD</t>
  </si>
  <si>
    <t>Канальные высоконапорные</t>
  </si>
  <si>
    <t>FDU71VD</t>
  </si>
  <si>
    <t>FDU100VD</t>
  </si>
  <si>
    <t>FDU125VD</t>
  </si>
  <si>
    <t>FDU140VD</t>
  </si>
  <si>
    <t>О</t>
  </si>
  <si>
    <t>FDU200VD</t>
  </si>
  <si>
    <t>FDC200VS</t>
  </si>
  <si>
    <t>FDU250VD</t>
  </si>
  <si>
    <t>FDC250VS</t>
  </si>
  <si>
    <r>
      <t xml:space="preserve">Мощный инвертор            </t>
    </r>
    <r>
      <rPr>
        <sz val="11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Натуральный энзимный антибактериальный фильтр, фотокаталитический фильтр с дезодорирующим эффектом, антибактериальный вентилятор, способность генерировать отрицательно заряженные ионы, минимальный уровень шума, функция самоочистки, высокий холодильный коэффициент, минимальные показатели энергопотребления.           </t>
    </r>
    <r>
      <rPr>
        <sz val="11"/>
        <color indexed="10"/>
        <rFont val="Verdana"/>
        <family val="2"/>
      </rPr>
      <t xml:space="preserve"> Внутренние блоки не совместимы с мультисплит системами.</t>
    </r>
  </si>
  <si>
    <t>FDC71VNX</t>
  </si>
  <si>
    <r>
      <t xml:space="preserve">Рекомендованная розница , у.е.  </t>
    </r>
    <r>
      <rPr>
        <b/>
        <sz val="10"/>
        <color indexed="60"/>
        <rFont val="Verdana"/>
        <family val="2"/>
      </rPr>
      <t>(без учёта скидки)</t>
    </r>
  </si>
  <si>
    <r>
      <t xml:space="preserve"> РOЗНИЧНАЯ СТОИМОСТЬ КОМПЛЕКТА, у.е.  </t>
    </r>
    <r>
      <rPr>
        <b/>
        <sz val="11"/>
        <color indexed="60"/>
        <rFont val="Verdana"/>
        <family val="2"/>
      </rPr>
      <t>(без учёта скидки)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</si>
</sst>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_ ;[Red]\-0\ "/>
    <numFmt numFmtId="182" formatCode="_-* #,##0_р_._-;\-* #,##0_р_._-;_-* &quot;-&quot;??_р_._-;_-@_-"/>
    <numFmt numFmtId="183" formatCode="\$#,##0;&quot;-$&quot;#,##0"/>
    <numFmt numFmtId="184" formatCode="[$€-2]\ #,##0_);[Red]\([$€-2]\ #,##0\)"/>
    <numFmt numFmtId="185" formatCode="\$#,##0_);[Red]\(\$#,##0\)"/>
    <numFmt numFmtId="186" formatCode="#,##0.00;[Red]#,##0.00"/>
    <numFmt numFmtId="187" formatCode="#,##0;[Red]#,##0"/>
    <numFmt numFmtId="188" formatCode="\$#,##0_);[Red]&quot;($&quot;#,##0\)"/>
    <numFmt numFmtId="189" formatCode="_-* #,##0\ _€_-;\-* #,##0\ _€_-;_-* &quot;- &quot;_€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Courier New Cyr"/>
      <family val="3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8"/>
      <color indexed="12"/>
      <name val="Impact"/>
      <family val="2"/>
    </font>
    <font>
      <sz val="18"/>
      <name val="Impact"/>
      <family val="2"/>
    </font>
    <font>
      <sz val="11"/>
      <name val="Verdana"/>
      <family val="2"/>
    </font>
    <font>
      <sz val="18"/>
      <name val="Arial Narrow"/>
      <family val="2"/>
    </font>
    <font>
      <b/>
      <sz val="14"/>
      <color indexed="10"/>
      <name val="Verdana"/>
      <family val="2"/>
    </font>
    <font>
      <i/>
      <sz val="10"/>
      <name val="Verdana"/>
      <family val="2"/>
    </font>
    <font>
      <b/>
      <sz val="12"/>
      <color indexed="12"/>
      <name val="Verdana"/>
      <family val="2"/>
    </font>
    <font>
      <sz val="11"/>
      <color indexed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1"/>
      <color indexed="12"/>
      <name val="Verdana"/>
      <family val="2"/>
    </font>
    <font>
      <sz val="9"/>
      <name val="Courier New Cyr"/>
      <family val="3"/>
    </font>
    <font>
      <sz val="11"/>
      <name val="Arial Narrow"/>
      <family val="2"/>
    </font>
    <font>
      <b/>
      <sz val="10"/>
      <name val="Courier New Cyr"/>
      <family val="3"/>
    </font>
    <font>
      <sz val="11"/>
      <name val="ＭＳ Ｐゴシック"/>
      <family val="0"/>
    </font>
    <font>
      <sz val="11"/>
      <name val="돋움"/>
      <family val="3"/>
    </font>
    <font>
      <sz val="11"/>
      <name val="ＭＳ 明朝"/>
      <family val="1"/>
    </font>
    <font>
      <b/>
      <sz val="18"/>
      <color indexed="10"/>
      <name val="Arial"/>
      <family val="2"/>
    </font>
    <font>
      <sz val="10"/>
      <color indexed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10"/>
      <name val="Courier New Cyr"/>
      <family val="0"/>
    </font>
    <font>
      <sz val="10"/>
      <color indexed="8"/>
      <name val="Arial"/>
      <family val="2"/>
    </font>
    <font>
      <b/>
      <sz val="16"/>
      <color indexed="10"/>
      <name val="Courier New Cyr"/>
      <family val="0"/>
    </font>
    <font>
      <sz val="11"/>
      <color indexed="10"/>
      <name val="Arial Narrow"/>
      <family val="2"/>
    </font>
    <font>
      <sz val="8"/>
      <color indexed="8"/>
      <name val="Calibri"/>
      <family val="2"/>
    </font>
    <font>
      <b/>
      <sz val="10"/>
      <color indexed="60"/>
      <name val="Verdana"/>
      <family val="2"/>
    </font>
    <font>
      <b/>
      <sz val="11"/>
      <color indexed="6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Cyr"/>
      <family val="0"/>
    </font>
    <font>
      <sz val="16"/>
      <color indexed="8"/>
      <name val="Arial Cyr"/>
      <family val="0"/>
    </font>
    <font>
      <sz val="14"/>
      <color indexed="40"/>
      <name val="Arial Cyr"/>
      <family val="0"/>
    </font>
    <font>
      <b/>
      <sz val="16"/>
      <color indexed="60"/>
      <name val="Arial Cyr"/>
      <family val="0"/>
    </font>
    <font>
      <b/>
      <sz val="12"/>
      <color indexed="8"/>
      <name val="Arial Cyr"/>
      <family val="0"/>
    </font>
    <font>
      <sz val="12"/>
      <color indexed="40"/>
      <name val="Arial Cyr"/>
      <family val="0"/>
    </font>
    <font>
      <b/>
      <sz val="14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 style="hair"/>
      <top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3" fontId="3" fillId="0" borderId="0" applyFill="0" applyBorder="0" applyAlignment="0" applyProtection="0"/>
    <xf numFmtId="41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0" fillId="31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</cellStyleXfs>
  <cellXfs count="321">
    <xf numFmtId="0" fontId="0" fillId="0" borderId="0" xfId="0" applyFont="1" applyAlignment="1">
      <alignment/>
    </xf>
    <xf numFmtId="0" fontId="3" fillId="32" borderId="10" xfId="55" applyFont="1" applyFill="1" applyBorder="1" applyAlignment="1">
      <alignment horizontal="center"/>
      <protection/>
    </xf>
    <xf numFmtId="0" fontId="3" fillId="32" borderId="11" xfId="55" applyFont="1" applyFill="1" applyBorder="1" applyAlignment="1">
      <alignment horizontal="center"/>
      <protection/>
    </xf>
    <xf numFmtId="0" fontId="4" fillId="0" borderId="0" xfId="55" applyFont="1">
      <alignment/>
      <protection/>
    </xf>
    <xf numFmtId="0" fontId="3" fillId="32" borderId="12" xfId="55" applyFont="1" applyFill="1" applyBorder="1" applyAlignment="1">
      <alignment horizontal="center"/>
      <protection/>
    </xf>
    <xf numFmtId="0" fontId="3" fillId="32" borderId="0" xfId="55" applyFont="1" applyFill="1" applyBorder="1" applyAlignment="1">
      <alignment horizontal="center"/>
      <protection/>
    </xf>
    <xf numFmtId="49" fontId="6" fillId="0" borderId="13" xfId="44" applyNumberFormat="1" applyFont="1" applyFill="1" applyBorder="1" applyAlignment="1">
      <alignment horizontal="center" vertical="center" wrapText="1"/>
    </xf>
    <xf numFmtId="49" fontId="5" fillId="0" borderId="14" xfId="44" applyNumberFormat="1" applyFont="1" applyFill="1" applyBorder="1" applyAlignment="1">
      <alignment horizontal="center" vertical="center" wrapText="1"/>
    </xf>
    <xf numFmtId="0" fontId="8" fillId="0" borderId="0" xfId="55" applyFont="1">
      <alignment/>
      <protection/>
    </xf>
    <xf numFmtId="49" fontId="7" fillId="0" borderId="15" xfId="72" applyNumberFormat="1" applyFont="1" applyFill="1" applyBorder="1" applyAlignment="1">
      <alignment vertical="center" wrapText="1"/>
    </xf>
    <xf numFmtId="49" fontId="7" fillId="0" borderId="15" xfId="72" applyNumberFormat="1" applyFont="1" applyFill="1" applyBorder="1" applyAlignment="1">
      <alignment horizontal="center" vertical="center" wrapText="1"/>
    </xf>
    <xf numFmtId="49" fontId="8" fillId="0" borderId="16" xfId="55" applyNumberFormat="1" applyFont="1" applyFill="1" applyBorder="1" applyAlignment="1">
      <alignment horizontal="center" vertical="center" wrapText="1"/>
      <protection/>
    </xf>
    <xf numFmtId="49" fontId="7" fillId="0" borderId="17" xfId="72" applyNumberFormat="1" applyFont="1" applyFill="1" applyBorder="1" applyAlignment="1">
      <alignment vertical="center" wrapText="1"/>
    </xf>
    <xf numFmtId="49" fontId="7" fillId="0" borderId="17" xfId="72" applyNumberFormat="1" applyFont="1" applyFill="1" applyBorder="1" applyAlignment="1">
      <alignment horizontal="center" vertical="center" wrapText="1"/>
    </xf>
    <xf numFmtId="49" fontId="8" fillId="0" borderId="17" xfId="55" applyNumberFormat="1" applyFont="1" applyFill="1" applyBorder="1" applyAlignment="1">
      <alignment horizontal="center" vertical="center" wrapText="1"/>
      <protection/>
    </xf>
    <xf numFmtId="0" fontId="8" fillId="32" borderId="0" xfId="54" applyFont="1" applyFill="1">
      <alignment/>
      <protection/>
    </xf>
    <xf numFmtId="0" fontId="8" fillId="0" borderId="0" xfId="54" applyFont="1" applyAlignment="1">
      <alignment vertical="center"/>
      <protection/>
    </xf>
    <xf numFmtId="0" fontId="8" fillId="0" borderId="0" xfId="54" applyFont="1" applyBorder="1" applyAlignment="1">
      <alignment horizontal="left" vertical="center"/>
      <protection/>
    </xf>
    <xf numFmtId="0" fontId="8" fillId="0" borderId="0" xfId="54" applyFont="1" applyBorder="1" applyAlignment="1">
      <alignment horizontal="center" vertical="center"/>
      <protection/>
    </xf>
    <xf numFmtId="182" fontId="8" fillId="0" borderId="0" xfId="72" applyNumberFormat="1" applyFont="1" applyBorder="1" applyAlignment="1">
      <alignment vertical="center"/>
    </xf>
    <xf numFmtId="43" fontId="8" fillId="0" borderId="0" xfId="72" applyNumberFormat="1" applyFont="1" applyBorder="1" applyAlignment="1">
      <alignment vertical="center"/>
    </xf>
    <xf numFmtId="43" fontId="13" fillId="0" borderId="0" xfId="72" applyNumberFormat="1" applyFont="1" applyBorder="1" applyAlignment="1">
      <alignment vertical="center"/>
    </xf>
    <xf numFmtId="1" fontId="8" fillId="0" borderId="15" xfId="54" applyNumberFormat="1" applyFont="1" applyBorder="1" applyAlignment="1">
      <alignment horizontal="center" vertical="center"/>
      <protection/>
    </xf>
    <xf numFmtId="0" fontId="8" fillId="0" borderId="18" xfId="54" applyFont="1" applyBorder="1" applyAlignment="1">
      <alignment horizontal="left" vertical="center"/>
      <protection/>
    </xf>
    <xf numFmtId="0" fontId="8" fillId="0" borderId="18" xfId="54" applyFont="1" applyBorder="1" applyAlignment="1">
      <alignment horizontal="center" vertical="center"/>
      <protection/>
    </xf>
    <xf numFmtId="182" fontId="8" fillId="0" borderId="18" xfId="72" applyNumberFormat="1" applyFont="1" applyBorder="1" applyAlignment="1">
      <alignment vertical="center"/>
    </xf>
    <xf numFmtId="43" fontId="8" fillId="0" borderId="18" xfId="72" applyNumberFormat="1" applyFont="1" applyBorder="1" applyAlignment="1">
      <alignment vertical="center"/>
    </xf>
    <xf numFmtId="43" fontId="13" fillId="0" borderId="18" xfId="72" applyNumberFormat="1" applyFont="1" applyBorder="1" applyAlignment="1">
      <alignment vertical="center"/>
    </xf>
    <xf numFmtId="1" fontId="8" fillId="0" borderId="19" xfId="54" applyNumberFormat="1" applyFont="1" applyBorder="1" applyAlignment="1">
      <alignment horizontal="center" vertical="center"/>
      <protection/>
    </xf>
    <xf numFmtId="182" fontId="8" fillId="0" borderId="20" xfId="72" applyNumberFormat="1" applyFont="1" applyBorder="1" applyAlignment="1">
      <alignment vertical="center"/>
    </xf>
    <xf numFmtId="43" fontId="8" fillId="0" borderId="20" xfId="72" applyNumberFormat="1" applyFont="1" applyBorder="1" applyAlignment="1">
      <alignment vertical="center"/>
    </xf>
    <xf numFmtId="0" fontId="8" fillId="32" borderId="0" xfId="55" applyFont="1" applyFill="1">
      <alignment/>
      <protection/>
    </xf>
    <xf numFmtId="0" fontId="8" fillId="0" borderId="0" xfId="55" applyFont="1" applyAlignment="1">
      <alignment vertical="center"/>
      <protection/>
    </xf>
    <xf numFmtId="0" fontId="8" fillId="0" borderId="11" xfId="55" applyFont="1" applyBorder="1" applyAlignment="1">
      <alignment horizontal="left" vertical="center"/>
      <protection/>
    </xf>
    <xf numFmtId="0" fontId="8" fillId="0" borderId="11" xfId="55" applyFont="1" applyBorder="1" applyAlignment="1">
      <alignment horizontal="center" vertical="center"/>
      <protection/>
    </xf>
    <xf numFmtId="182" fontId="8" fillId="0" borderId="11" xfId="72" applyNumberFormat="1" applyFont="1" applyBorder="1" applyAlignment="1">
      <alignment vertical="center"/>
    </xf>
    <xf numFmtId="43" fontId="8" fillId="0" borderId="11" xfId="72" applyNumberFormat="1" applyFont="1" applyBorder="1" applyAlignment="1">
      <alignment vertical="center"/>
    </xf>
    <xf numFmtId="1" fontId="8" fillId="0" borderId="15" xfId="55" applyNumberFormat="1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left" vertical="center"/>
      <protection/>
    </xf>
    <xf numFmtId="0" fontId="8" fillId="0" borderId="18" xfId="55" applyFont="1" applyBorder="1" applyAlignment="1">
      <alignment horizontal="center" vertical="center"/>
      <protection/>
    </xf>
    <xf numFmtId="1" fontId="8" fillId="0" borderId="19" xfId="55" applyNumberFormat="1" applyFont="1" applyBorder="1" applyAlignment="1">
      <alignment horizontal="center" vertical="center"/>
      <protection/>
    </xf>
    <xf numFmtId="0" fontId="8" fillId="0" borderId="20" xfId="55" applyFont="1" applyBorder="1" applyAlignment="1">
      <alignment horizontal="left" vertical="center"/>
      <protection/>
    </xf>
    <xf numFmtId="0" fontId="8" fillId="0" borderId="20" xfId="55" applyFont="1" applyBorder="1" applyAlignment="1">
      <alignment horizontal="center" vertical="center"/>
      <protection/>
    </xf>
    <xf numFmtId="0" fontId="8" fillId="0" borderId="21" xfId="55" applyFont="1" applyBorder="1" applyAlignment="1">
      <alignment horizontal="left" vertical="center"/>
      <protection/>
    </xf>
    <xf numFmtId="0" fontId="8" fillId="0" borderId="21" xfId="55" applyFont="1" applyBorder="1" applyAlignment="1">
      <alignment horizontal="center" vertical="center"/>
      <protection/>
    </xf>
    <xf numFmtId="182" fontId="8" fillId="0" borderId="21" xfId="72" applyNumberFormat="1" applyFont="1" applyBorder="1" applyAlignment="1">
      <alignment vertical="center"/>
    </xf>
    <xf numFmtId="43" fontId="8" fillId="0" borderId="21" xfId="72" applyNumberFormat="1" applyFont="1" applyBorder="1" applyAlignment="1">
      <alignment vertical="center"/>
    </xf>
    <xf numFmtId="1" fontId="8" fillId="0" borderId="17" xfId="55" applyNumberFormat="1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/>
      <protection/>
    </xf>
    <xf numFmtId="1" fontId="8" fillId="0" borderId="22" xfId="55" applyNumberFormat="1" applyFont="1" applyBorder="1" applyAlignment="1">
      <alignment horizontal="center" vertical="center"/>
      <protection/>
    </xf>
    <xf numFmtId="0" fontId="14" fillId="0" borderId="0" xfId="55" applyFont="1">
      <alignment/>
      <protection/>
    </xf>
    <xf numFmtId="0" fontId="8" fillId="0" borderId="18" xfId="55" applyFont="1" applyBorder="1" applyAlignment="1">
      <alignment horizontal="center"/>
      <protection/>
    </xf>
    <xf numFmtId="0" fontId="8" fillId="0" borderId="20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0" fontId="5" fillId="32" borderId="23" xfId="55" applyFont="1" applyFill="1" applyBorder="1" applyAlignment="1">
      <alignment vertical="center"/>
      <protection/>
    </xf>
    <xf numFmtId="0" fontId="5" fillId="32" borderId="18" xfId="55" applyFont="1" applyFill="1" applyBorder="1">
      <alignment/>
      <protection/>
    </xf>
    <xf numFmtId="0" fontId="8" fillId="32" borderId="18" xfId="55" applyFont="1" applyFill="1" applyBorder="1" applyAlignment="1">
      <alignment horizontal="center"/>
      <protection/>
    </xf>
    <xf numFmtId="182" fontId="8" fillId="32" borderId="18" xfId="72" applyNumberFormat="1" applyFont="1" applyFill="1" applyBorder="1" applyAlignment="1">
      <alignment horizontal="center"/>
    </xf>
    <xf numFmtId="182" fontId="6" fillId="32" borderId="18" xfId="72" applyNumberFormat="1" applyFont="1" applyFill="1" applyBorder="1" applyAlignment="1">
      <alignment/>
    </xf>
    <xf numFmtId="0" fontId="8" fillId="0" borderId="11" xfId="55" applyFont="1" applyBorder="1" applyAlignment="1">
      <alignment horizontal="center" vertical="center" wrapText="1"/>
      <protection/>
    </xf>
    <xf numFmtId="43" fontId="8" fillId="0" borderId="11" xfId="72" applyNumberFormat="1" applyFont="1" applyBorder="1" applyAlignment="1">
      <alignment horizontal="center" vertical="center"/>
    </xf>
    <xf numFmtId="0" fontId="8" fillId="0" borderId="18" xfId="55" applyFont="1" applyBorder="1" applyAlignment="1">
      <alignment horizontal="center" vertical="center" wrapText="1"/>
      <protection/>
    </xf>
    <xf numFmtId="43" fontId="8" fillId="0" borderId="0" xfId="72" applyNumberFormat="1" applyFont="1" applyBorder="1" applyAlignment="1">
      <alignment horizontal="center" vertical="center"/>
    </xf>
    <xf numFmtId="0" fontId="8" fillId="0" borderId="20" xfId="55" applyFont="1" applyBorder="1" applyAlignment="1">
      <alignment horizontal="center" vertical="center" wrapText="1"/>
      <protection/>
    </xf>
    <xf numFmtId="43" fontId="8" fillId="0" borderId="24" xfId="72" applyNumberFormat="1" applyFont="1" applyBorder="1" applyAlignment="1">
      <alignment horizontal="center" vertical="center"/>
    </xf>
    <xf numFmtId="43" fontId="8" fillId="0" borderId="18" xfId="72" applyNumberFormat="1" applyFont="1" applyBorder="1" applyAlignment="1">
      <alignment horizontal="center" vertical="center"/>
    </xf>
    <xf numFmtId="43" fontId="8" fillId="0" borderId="20" xfId="72" applyNumberFormat="1" applyFont="1" applyBorder="1" applyAlignment="1">
      <alignment horizontal="center" vertical="center"/>
    </xf>
    <xf numFmtId="0" fontId="8" fillId="0" borderId="21" xfId="55" applyFont="1" applyBorder="1" applyAlignment="1">
      <alignment horizontal="center" vertical="center" wrapText="1"/>
      <protection/>
    </xf>
    <xf numFmtId="43" fontId="8" fillId="0" borderId="21" xfId="72" applyNumberFormat="1" applyFont="1" applyBorder="1" applyAlignment="1">
      <alignment horizontal="center" vertical="center"/>
    </xf>
    <xf numFmtId="43" fontId="8" fillId="0" borderId="18" xfId="72" applyNumberFormat="1" applyFont="1" applyBorder="1" applyAlignment="1">
      <alignment horizontal="center" vertical="center"/>
    </xf>
    <xf numFmtId="43" fontId="8" fillId="0" borderId="11" xfId="72" applyNumberFormat="1" applyFont="1" applyBorder="1" applyAlignment="1">
      <alignment horizontal="center" vertical="center"/>
    </xf>
    <xf numFmtId="1" fontId="8" fillId="32" borderId="17" xfId="55" applyNumberFormat="1" applyFont="1" applyFill="1" applyBorder="1" applyAlignment="1">
      <alignment horizontal="center" vertical="center"/>
      <protection/>
    </xf>
    <xf numFmtId="1" fontId="31" fillId="0" borderId="15" xfId="55" applyNumberFormat="1" applyFont="1" applyBorder="1" applyAlignment="1">
      <alignment horizontal="center" vertical="center"/>
      <protection/>
    </xf>
    <xf numFmtId="1" fontId="31" fillId="32" borderId="19" xfId="55" applyNumberFormat="1" applyFont="1" applyFill="1" applyBorder="1" applyAlignment="1">
      <alignment horizontal="center" vertical="center"/>
      <protection/>
    </xf>
    <xf numFmtId="1" fontId="31" fillId="0" borderId="17" xfId="55" applyNumberFormat="1" applyFont="1" applyBorder="1" applyAlignment="1">
      <alignment horizontal="center" vertical="center"/>
      <protection/>
    </xf>
    <xf numFmtId="1" fontId="31" fillId="0" borderId="22" xfId="55" applyNumberFormat="1" applyFont="1" applyBorder="1" applyAlignment="1">
      <alignment horizontal="center" vertical="center"/>
      <protection/>
    </xf>
    <xf numFmtId="1" fontId="31" fillId="0" borderId="19" xfId="55" applyNumberFormat="1" applyFont="1" applyBorder="1" applyAlignment="1">
      <alignment horizontal="center" vertical="center"/>
      <protection/>
    </xf>
    <xf numFmtId="0" fontId="8" fillId="0" borderId="25" xfId="55" applyFont="1" applyBorder="1" applyAlignment="1">
      <alignment horizontal="left" vertical="center"/>
      <protection/>
    </xf>
    <xf numFmtId="0" fontId="8" fillId="0" borderId="25" xfId="55" applyFont="1" applyBorder="1" applyAlignment="1">
      <alignment horizontal="center" vertical="center" wrapText="1"/>
      <protection/>
    </xf>
    <xf numFmtId="182" fontId="20" fillId="0" borderId="25" xfId="72" applyNumberFormat="1" applyFont="1" applyBorder="1" applyAlignment="1">
      <alignment/>
    </xf>
    <xf numFmtId="0" fontId="4" fillId="0" borderId="25" xfId="55" applyFont="1" applyBorder="1" applyAlignment="1">
      <alignment horizontal="center"/>
      <protection/>
    </xf>
    <xf numFmtId="182" fontId="20" fillId="0" borderId="20" xfId="72" applyNumberFormat="1" applyFont="1" applyBorder="1" applyAlignment="1">
      <alignment/>
    </xf>
    <xf numFmtId="0" fontId="4" fillId="0" borderId="20" xfId="55" applyFont="1" applyBorder="1" applyAlignment="1">
      <alignment horizontal="center"/>
      <protection/>
    </xf>
    <xf numFmtId="0" fontId="21" fillId="0" borderId="26" xfId="54" applyFont="1" applyBorder="1" applyAlignment="1">
      <alignment horizontal="left" vertical="center" shrinkToFit="1"/>
      <protection/>
    </xf>
    <xf numFmtId="0" fontId="8" fillId="0" borderId="14" xfId="55" applyFont="1" applyBorder="1" applyAlignment="1">
      <alignment horizontal="left" vertical="center"/>
      <protection/>
    </xf>
    <xf numFmtId="0" fontId="21" fillId="0" borderId="14" xfId="54" applyFont="1" applyBorder="1" applyAlignment="1">
      <alignment horizontal="left" vertical="center" shrinkToFit="1"/>
      <protection/>
    </xf>
    <xf numFmtId="182" fontId="20" fillId="0" borderId="14" xfId="72" applyNumberFormat="1" applyFont="1" applyBorder="1" applyAlignment="1">
      <alignment/>
    </xf>
    <xf numFmtId="0" fontId="4" fillId="0" borderId="14" xfId="55" applyFont="1" applyBorder="1" applyAlignment="1">
      <alignment horizontal="center"/>
      <protection/>
    </xf>
    <xf numFmtId="0" fontId="32" fillId="0" borderId="14" xfId="55" applyFont="1" applyBorder="1" applyAlignment="1">
      <alignment horizontal="center"/>
      <protection/>
    </xf>
    <xf numFmtId="0" fontId="21" fillId="0" borderId="27" xfId="54" applyFont="1" applyBorder="1" applyAlignment="1">
      <alignment horizontal="left" vertical="center" shrinkToFit="1"/>
      <protection/>
    </xf>
    <xf numFmtId="0" fontId="8" fillId="0" borderId="16" xfId="55" applyFont="1" applyBorder="1" applyAlignment="1">
      <alignment horizontal="left" vertical="center"/>
      <protection/>
    </xf>
    <xf numFmtId="0" fontId="21" fillId="0" borderId="16" xfId="54" applyFont="1" applyBorder="1" applyAlignment="1">
      <alignment horizontal="left" vertical="center" shrinkToFit="1"/>
      <protection/>
    </xf>
    <xf numFmtId="182" fontId="20" fillId="0" borderId="16" xfId="72" applyNumberFormat="1" applyFont="1" applyBorder="1" applyAlignment="1">
      <alignment/>
    </xf>
    <xf numFmtId="0" fontId="4" fillId="0" borderId="16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21" fillId="0" borderId="28" xfId="54" applyFont="1" applyBorder="1" applyAlignment="1">
      <alignment horizontal="left" vertical="center" shrinkToFit="1"/>
      <protection/>
    </xf>
    <xf numFmtId="0" fontId="8" fillId="0" borderId="29" xfId="55" applyFont="1" applyBorder="1" applyAlignment="1">
      <alignment horizontal="left" vertical="center"/>
      <protection/>
    </xf>
    <xf numFmtId="0" fontId="21" fillId="0" borderId="29" xfId="54" applyFont="1" applyBorder="1" applyAlignment="1">
      <alignment horizontal="left" vertical="center" shrinkToFit="1"/>
      <protection/>
    </xf>
    <xf numFmtId="182" fontId="20" fillId="0" borderId="29" xfId="72" applyNumberFormat="1" applyFont="1" applyBorder="1" applyAlignment="1">
      <alignment/>
    </xf>
    <xf numFmtId="0" fontId="4" fillId="0" borderId="29" xfId="55" applyFont="1" applyBorder="1" applyAlignment="1">
      <alignment horizontal="center"/>
      <protection/>
    </xf>
    <xf numFmtId="0" fontId="3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182" fontId="20" fillId="0" borderId="0" xfId="72" applyNumberFormat="1" applyFont="1" applyAlignment="1">
      <alignment/>
    </xf>
    <xf numFmtId="0" fontId="22" fillId="0" borderId="0" xfId="55" applyFont="1" applyAlignment="1">
      <alignment horizontal="center"/>
      <protection/>
    </xf>
    <xf numFmtId="0" fontId="3" fillId="0" borderId="0" xfId="54">
      <alignment/>
      <protection/>
    </xf>
    <xf numFmtId="49" fontId="6" fillId="0" borderId="13" xfId="45" applyNumberFormat="1" applyFont="1" applyFill="1" applyBorder="1" applyAlignment="1">
      <alignment horizontal="center" vertical="center" wrapText="1"/>
    </xf>
    <xf numFmtId="49" fontId="6" fillId="0" borderId="14" xfId="45" applyNumberFormat="1" applyFont="1" applyFill="1" applyBorder="1" applyAlignment="1">
      <alignment horizontal="center" vertical="center" wrapText="1"/>
    </xf>
    <xf numFmtId="0" fontId="8" fillId="0" borderId="0" xfId="56" applyFont="1">
      <alignment/>
      <protection/>
    </xf>
    <xf numFmtId="49" fontId="7" fillId="0" borderId="15" xfId="73" applyNumberFormat="1" applyFont="1" applyFill="1" applyBorder="1" applyAlignment="1">
      <alignment vertical="center" wrapText="1"/>
    </xf>
    <xf numFmtId="49" fontId="7" fillId="0" borderId="17" xfId="73" applyNumberFormat="1" applyFont="1" applyFill="1" applyBorder="1" applyAlignment="1">
      <alignment vertical="center" wrapText="1"/>
    </xf>
    <xf numFmtId="0" fontId="15" fillId="32" borderId="30" xfId="54" applyFont="1" applyFill="1" applyBorder="1" applyAlignment="1">
      <alignment vertical="center"/>
      <protection/>
    </xf>
    <xf numFmtId="0" fontId="15" fillId="32" borderId="31" xfId="54" applyFont="1" applyFill="1" applyBorder="1" applyAlignment="1">
      <alignment vertical="center"/>
      <protection/>
    </xf>
    <xf numFmtId="0" fontId="8" fillId="0" borderId="0" xfId="54" applyFont="1">
      <alignment/>
      <protection/>
    </xf>
    <xf numFmtId="43" fontId="8" fillId="0" borderId="32" xfId="73" applyNumberFormat="1" applyFont="1" applyBorder="1" applyAlignment="1">
      <alignment horizontal="center" vertical="center"/>
    </xf>
    <xf numFmtId="182" fontId="8" fillId="0" borderId="33" xfId="73" applyNumberFormat="1" applyFont="1" applyBorder="1" applyAlignment="1">
      <alignment horizontal="center" vertical="center"/>
    </xf>
    <xf numFmtId="43" fontId="8" fillId="0" borderId="34" xfId="73" applyNumberFormat="1" applyFont="1" applyBorder="1" applyAlignment="1">
      <alignment horizontal="center" vertical="center"/>
    </xf>
    <xf numFmtId="182" fontId="8" fillId="0" borderId="35" xfId="73" applyNumberFormat="1" applyFont="1" applyBorder="1" applyAlignment="1">
      <alignment horizontal="center" vertical="center"/>
    </xf>
    <xf numFmtId="43" fontId="8" fillId="0" borderId="36" xfId="73" applyNumberFormat="1" applyFont="1" applyBorder="1" applyAlignment="1">
      <alignment horizontal="center" vertical="center"/>
    </xf>
    <xf numFmtId="182" fontId="8" fillId="0" borderId="37" xfId="73" applyNumberFormat="1" applyFont="1" applyBorder="1" applyAlignment="1">
      <alignment horizontal="center" vertical="center"/>
    </xf>
    <xf numFmtId="0" fontId="8" fillId="0" borderId="30" xfId="56" applyFont="1" applyBorder="1" applyAlignment="1">
      <alignment horizontal="center" vertical="center"/>
      <protection/>
    </xf>
    <xf numFmtId="0" fontId="8" fillId="0" borderId="31" xfId="56" applyFont="1" applyBorder="1" applyAlignment="1">
      <alignment horizontal="center" vertical="center"/>
      <protection/>
    </xf>
    <xf numFmtId="0" fontId="8" fillId="0" borderId="31" xfId="56" applyFont="1" applyBorder="1" applyAlignment="1">
      <alignment horizontal="center" vertical="center" wrapText="1"/>
      <protection/>
    </xf>
    <xf numFmtId="182" fontId="8" fillId="0" borderId="38" xfId="73" applyNumberFormat="1" applyFont="1" applyBorder="1" applyAlignment="1">
      <alignment horizontal="center" vertical="center"/>
    </xf>
    <xf numFmtId="182" fontId="5" fillId="0" borderId="38" xfId="73" applyNumberFormat="1" applyFont="1" applyBorder="1" applyAlignment="1">
      <alignment vertical="center"/>
    </xf>
    <xf numFmtId="0" fontId="8" fillId="0" borderId="39" xfId="54" applyFont="1" applyBorder="1" applyAlignment="1">
      <alignment horizontal="center" vertical="center"/>
      <protection/>
    </xf>
    <xf numFmtId="0" fontId="8" fillId="0" borderId="32" xfId="54" applyFont="1" applyBorder="1" applyAlignment="1">
      <alignment horizontal="left" vertical="center"/>
      <protection/>
    </xf>
    <xf numFmtId="0" fontId="8" fillId="0" borderId="32" xfId="54" applyFont="1" applyBorder="1" applyAlignment="1">
      <alignment horizontal="center" vertical="center"/>
      <protection/>
    </xf>
    <xf numFmtId="182" fontId="8" fillId="0" borderId="32" xfId="73" applyNumberFormat="1" applyFont="1" applyBorder="1" applyAlignment="1">
      <alignment horizontal="center" vertical="center"/>
    </xf>
    <xf numFmtId="182" fontId="5" fillId="0" borderId="19" xfId="73" applyNumberFormat="1" applyFont="1" applyBorder="1" applyAlignment="1">
      <alignment horizontal="left" vertical="center"/>
    </xf>
    <xf numFmtId="0" fontId="8" fillId="0" borderId="40" xfId="54" applyFont="1" applyBorder="1" applyAlignment="1">
      <alignment horizontal="center" vertical="center"/>
      <protection/>
    </xf>
    <xf numFmtId="0" fontId="8" fillId="0" borderId="34" xfId="54" applyFont="1" applyBorder="1" applyAlignment="1">
      <alignment horizontal="left" vertical="center"/>
      <protection/>
    </xf>
    <xf numFmtId="0" fontId="8" fillId="0" borderId="34" xfId="54" applyFont="1" applyBorder="1" applyAlignment="1">
      <alignment horizontal="center" vertical="center"/>
      <protection/>
    </xf>
    <xf numFmtId="182" fontId="8" fillId="0" borderId="34" xfId="73" applyNumberFormat="1" applyFont="1" applyBorder="1" applyAlignment="1">
      <alignment horizontal="center" vertical="center"/>
    </xf>
    <xf numFmtId="182" fontId="5" fillId="0" borderId="16" xfId="73" applyNumberFormat="1" applyFont="1" applyBorder="1" applyAlignment="1">
      <alignment horizontal="left" vertical="center"/>
    </xf>
    <xf numFmtId="0" fontId="8" fillId="0" borderId="41" xfId="54" applyFont="1" applyBorder="1" applyAlignment="1">
      <alignment horizontal="center" vertical="center"/>
      <protection/>
    </xf>
    <xf numFmtId="0" fontId="8" fillId="0" borderId="36" xfId="54" applyFont="1" applyBorder="1" applyAlignment="1">
      <alignment horizontal="left" vertical="center"/>
      <protection/>
    </xf>
    <xf numFmtId="0" fontId="8" fillId="0" borderId="36" xfId="54" applyFont="1" applyBorder="1" applyAlignment="1">
      <alignment horizontal="center" vertical="center"/>
      <protection/>
    </xf>
    <xf numFmtId="182" fontId="8" fillId="0" borderId="36" xfId="73" applyNumberFormat="1" applyFont="1" applyBorder="1" applyAlignment="1">
      <alignment horizontal="center" vertical="center"/>
    </xf>
    <xf numFmtId="182" fontId="5" fillId="0" borderId="29" xfId="73" applyNumberFormat="1" applyFont="1" applyBorder="1" applyAlignment="1">
      <alignment horizontal="left" vertical="center"/>
    </xf>
    <xf numFmtId="0" fontId="15" fillId="32" borderId="10" xfId="56" applyFont="1" applyFill="1" applyBorder="1" applyAlignment="1">
      <alignment vertical="center"/>
      <protection/>
    </xf>
    <xf numFmtId="0" fontId="15" fillId="32" borderId="11" xfId="56" applyFont="1" applyFill="1" applyBorder="1">
      <alignment/>
      <protection/>
    </xf>
    <xf numFmtId="0" fontId="8" fillId="32" borderId="11" xfId="56" applyFont="1" applyFill="1" applyBorder="1" applyAlignment="1">
      <alignment horizontal="center"/>
      <protection/>
    </xf>
    <xf numFmtId="182" fontId="8" fillId="32" borderId="11" xfId="73" applyNumberFormat="1" applyFont="1" applyFill="1" applyBorder="1" applyAlignment="1">
      <alignment horizontal="center"/>
    </xf>
    <xf numFmtId="182" fontId="20" fillId="32" borderId="11" xfId="73" applyNumberFormat="1" applyFont="1" applyFill="1" applyBorder="1" applyAlignment="1">
      <alignment/>
    </xf>
    <xf numFmtId="43" fontId="8" fillId="0" borderId="33" xfId="73" applyNumberFormat="1" applyFont="1" applyBorder="1" applyAlignment="1">
      <alignment horizontal="center" vertical="center"/>
    </xf>
    <xf numFmtId="43" fontId="8" fillId="0" borderId="35" xfId="73" applyNumberFormat="1" applyFont="1" applyBorder="1" applyAlignment="1">
      <alignment horizontal="center" vertical="center"/>
    </xf>
    <xf numFmtId="43" fontId="8" fillId="0" borderId="37" xfId="73" applyNumberFormat="1" applyFont="1" applyBorder="1" applyAlignment="1">
      <alignment horizontal="center" vertical="center"/>
    </xf>
    <xf numFmtId="0" fontId="8" fillId="0" borderId="42" xfId="56" applyFont="1" applyBorder="1" applyAlignment="1">
      <alignment horizontal="center" vertical="center"/>
      <protection/>
    </xf>
    <xf numFmtId="0" fontId="8" fillId="0" borderId="21" xfId="56" applyFont="1" applyBorder="1" applyAlignment="1">
      <alignment horizontal="center" vertical="center"/>
      <protection/>
    </xf>
    <xf numFmtId="0" fontId="8" fillId="0" borderId="21" xfId="56" applyFont="1" applyBorder="1" applyAlignment="1">
      <alignment horizontal="center" vertical="center" wrapText="1"/>
      <protection/>
    </xf>
    <xf numFmtId="182" fontId="8" fillId="0" borderId="17" xfId="73" applyNumberFormat="1" applyFont="1" applyBorder="1" applyAlignment="1">
      <alignment horizontal="center" vertical="center"/>
    </xf>
    <xf numFmtId="182" fontId="5" fillId="0" borderId="17" xfId="73" applyNumberFormat="1" applyFont="1" applyBorder="1" applyAlignment="1">
      <alignment vertical="center"/>
    </xf>
    <xf numFmtId="0" fontId="8" fillId="0" borderId="39" xfId="56" applyFont="1" applyBorder="1" applyAlignment="1">
      <alignment horizontal="center" vertical="center"/>
      <protection/>
    </xf>
    <xf numFmtId="0" fontId="8" fillId="0" borderId="32" xfId="56" applyFont="1" applyBorder="1" applyAlignment="1">
      <alignment horizontal="center" vertical="center"/>
      <protection/>
    </xf>
    <xf numFmtId="0" fontId="8" fillId="0" borderId="40" xfId="56" applyFont="1" applyBorder="1" applyAlignment="1">
      <alignment horizontal="center" vertical="center"/>
      <protection/>
    </xf>
    <xf numFmtId="0" fontId="8" fillId="0" borderId="34" xfId="56" applyFont="1" applyBorder="1" applyAlignment="1">
      <alignment horizontal="center" vertical="center"/>
      <protection/>
    </xf>
    <xf numFmtId="0" fontId="8" fillId="0" borderId="39" xfId="56" applyFont="1" applyBorder="1" applyAlignment="1">
      <alignment horizontal="center" vertical="center"/>
      <protection/>
    </xf>
    <xf numFmtId="0" fontId="8" fillId="0" borderId="40" xfId="56" applyFont="1" applyBorder="1" applyAlignment="1">
      <alignment horizontal="center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34" fillId="0" borderId="30" xfId="54" applyFont="1" applyBorder="1" applyAlignment="1">
      <alignment horizontal="center" readingOrder="1"/>
      <protection/>
    </xf>
    <xf numFmtId="0" fontId="8" fillId="0" borderId="43" xfId="56" applyFont="1" applyBorder="1" applyAlignment="1">
      <alignment horizontal="center" vertical="center"/>
      <protection/>
    </xf>
    <xf numFmtId="0" fontId="8" fillId="0" borderId="44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8" fillId="0" borderId="45" xfId="56" applyFont="1" applyBorder="1" applyAlignment="1">
      <alignment horizontal="center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35" fillId="0" borderId="0" xfId="55" applyFont="1">
      <alignment/>
      <protection/>
    </xf>
    <xf numFmtId="182" fontId="32" fillId="32" borderId="19" xfId="73" applyNumberFormat="1" applyFont="1" applyFill="1" applyBorder="1" applyAlignment="1">
      <alignment vertical="center"/>
    </xf>
    <xf numFmtId="182" fontId="32" fillId="32" borderId="16" xfId="73" applyNumberFormat="1" applyFont="1" applyFill="1" applyBorder="1" applyAlignment="1">
      <alignment vertical="center"/>
    </xf>
    <xf numFmtId="182" fontId="32" fillId="32" borderId="14" xfId="73" applyNumberFormat="1" applyFont="1" applyFill="1" applyBorder="1" applyAlignment="1">
      <alignment vertical="center"/>
    </xf>
    <xf numFmtId="182" fontId="32" fillId="32" borderId="29" xfId="73" applyNumberFormat="1" applyFont="1" applyFill="1" applyBorder="1" applyAlignment="1">
      <alignment vertical="center"/>
    </xf>
    <xf numFmtId="182" fontId="5" fillId="32" borderId="14" xfId="73" applyNumberFormat="1" applyFont="1" applyFill="1" applyBorder="1" applyAlignment="1">
      <alignment vertical="center"/>
    </xf>
    <xf numFmtId="182" fontId="5" fillId="32" borderId="16" xfId="73" applyNumberFormat="1" applyFont="1" applyFill="1" applyBorder="1" applyAlignment="1">
      <alignment vertical="center"/>
    </xf>
    <xf numFmtId="182" fontId="5" fillId="32" borderId="38" xfId="73" applyNumberFormat="1" applyFont="1" applyFill="1" applyBorder="1" applyAlignment="1">
      <alignment vertical="center"/>
    </xf>
    <xf numFmtId="182" fontId="32" fillId="32" borderId="17" xfId="73" applyNumberFormat="1" applyFont="1" applyFill="1" applyBorder="1" applyAlignment="1">
      <alignment vertical="center"/>
    </xf>
    <xf numFmtId="1" fontId="8" fillId="32" borderId="15" xfId="55" applyNumberFormat="1" applyFont="1" applyFill="1" applyBorder="1" applyAlignment="1">
      <alignment horizontal="center" vertical="center"/>
      <protection/>
    </xf>
    <xf numFmtId="184" fontId="28" fillId="0" borderId="15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vertical="center"/>
    </xf>
    <xf numFmtId="184" fontId="28" fillId="0" borderId="19" xfId="0" applyNumberFormat="1" applyFont="1" applyFill="1" applyBorder="1" applyAlignment="1">
      <alignment horizontal="center" vertical="center"/>
    </xf>
    <xf numFmtId="185" fontId="2" fillId="0" borderId="16" xfId="70" applyNumberFormat="1" applyFont="1" applyFill="1" applyBorder="1" applyAlignment="1">
      <alignment horizontal="center" vertical="center"/>
    </xf>
    <xf numFmtId="184" fontId="28" fillId="0" borderId="16" xfId="0" applyNumberFormat="1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shrinkToFit="1"/>
    </xf>
    <xf numFmtId="187" fontId="2" fillId="0" borderId="16" xfId="70" applyNumberFormat="1" applyFont="1" applyFill="1" applyBorder="1" applyAlignment="1">
      <alignment vertical="center"/>
    </xf>
    <xf numFmtId="0" fontId="36" fillId="0" borderId="16" xfId="0" applyFont="1" applyBorder="1" applyAlignment="1">
      <alignment vertical="center"/>
    </xf>
    <xf numFmtId="186" fontId="2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 shrinkToFit="1"/>
    </xf>
    <xf numFmtId="0" fontId="36" fillId="0" borderId="15" xfId="0" applyFont="1" applyBorder="1" applyAlignment="1">
      <alignment vertical="center"/>
    </xf>
    <xf numFmtId="186" fontId="2" fillId="0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30" fillId="0" borderId="19" xfId="0" applyFont="1" applyBorder="1" applyAlignment="1">
      <alignment horizontal="center" vertical="center" shrinkToFit="1"/>
    </xf>
    <xf numFmtId="0" fontId="36" fillId="0" borderId="46" xfId="0" applyFont="1" applyBorder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ill="1" applyAlignment="1">
      <alignment/>
    </xf>
    <xf numFmtId="187" fontId="2" fillId="32" borderId="16" xfId="70" applyNumberFormat="1" applyFont="1" applyFill="1" applyBorder="1" applyAlignment="1">
      <alignment vertical="center"/>
    </xf>
    <xf numFmtId="182" fontId="8" fillId="0" borderId="0" xfId="55" applyNumberFormat="1" applyFont="1" applyAlignment="1">
      <alignment vertical="center"/>
      <protection/>
    </xf>
    <xf numFmtId="14" fontId="3" fillId="0" borderId="0" xfId="54" applyNumberFormat="1">
      <alignment/>
      <protection/>
    </xf>
    <xf numFmtId="1" fontId="31" fillId="32" borderId="46" xfId="55" applyNumberFormat="1" applyFont="1" applyFill="1" applyBorder="1" applyAlignment="1">
      <alignment horizontal="center" vertical="center"/>
      <protection/>
    </xf>
    <xf numFmtId="0" fontId="5" fillId="32" borderId="29" xfId="55" applyFont="1" applyFill="1" applyBorder="1" applyAlignment="1">
      <alignment horizontal="center"/>
      <protection/>
    </xf>
    <xf numFmtId="43" fontId="8" fillId="0" borderId="20" xfId="72" applyNumberFormat="1" applyFont="1" applyBorder="1" applyAlignment="1">
      <alignment horizontal="center" vertical="center"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left" vertical="center"/>
      <protection/>
    </xf>
    <xf numFmtId="0" fontId="12" fillId="0" borderId="23" xfId="55" applyFont="1" applyBorder="1" applyAlignment="1">
      <alignment horizontal="left" vertical="center"/>
      <protection/>
    </xf>
    <xf numFmtId="182" fontId="5" fillId="0" borderId="14" xfId="72" applyNumberFormat="1" applyFont="1" applyBorder="1" applyAlignment="1">
      <alignment vertical="center"/>
    </xf>
    <xf numFmtId="182" fontId="5" fillId="0" borderId="16" xfId="72" applyNumberFormat="1" applyFont="1" applyBorder="1" applyAlignment="1">
      <alignment vertical="center"/>
    </xf>
    <xf numFmtId="0" fontId="9" fillId="33" borderId="30" xfId="54" applyFont="1" applyFill="1" applyBorder="1" applyAlignment="1">
      <alignment horizontal="center" vertical="center"/>
      <protection/>
    </xf>
    <xf numFmtId="0" fontId="9" fillId="33" borderId="31" xfId="54" applyFont="1" applyFill="1" applyBorder="1" applyAlignment="1">
      <alignment horizontal="center" vertical="center"/>
      <protection/>
    </xf>
    <xf numFmtId="49" fontId="5" fillId="0" borderId="47" xfId="44" applyNumberFormat="1" applyFont="1" applyFill="1" applyBorder="1" applyAlignment="1">
      <alignment horizontal="center" vertical="center"/>
    </xf>
    <xf numFmtId="49" fontId="5" fillId="0" borderId="48" xfId="44" applyNumberFormat="1" applyFont="1" applyFill="1" applyBorder="1" applyAlignment="1">
      <alignment horizontal="center" vertical="center"/>
    </xf>
    <xf numFmtId="49" fontId="5" fillId="0" borderId="49" xfId="44" applyNumberFormat="1" applyFont="1" applyFill="1" applyBorder="1" applyAlignment="1">
      <alignment horizontal="center" vertical="center"/>
    </xf>
    <xf numFmtId="49" fontId="5" fillId="0" borderId="22" xfId="44" applyNumberFormat="1" applyFont="1" applyFill="1" applyBorder="1" applyAlignment="1">
      <alignment horizontal="center" vertical="center" wrapText="1"/>
    </xf>
    <xf numFmtId="49" fontId="5" fillId="0" borderId="46" xfId="44" applyNumberFormat="1" applyFont="1" applyFill="1" applyBorder="1" applyAlignment="1">
      <alignment horizontal="center" vertical="center" wrapText="1"/>
    </xf>
    <xf numFmtId="49" fontId="5" fillId="0" borderId="17" xfId="44" applyNumberFormat="1" applyFont="1" applyFill="1" applyBorder="1" applyAlignment="1">
      <alignment horizontal="center" vertical="center" wrapText="1"/>
    </xf>
    <xf numFmtId="49" fontId="7" fillId="0" borderId="50" xfId="55" applyNumberFormat="1" applyFont="1" applyFill="1" applyBorder="1" applyAlignment="1">
      <alignment horizontal="center" vertical="justify" wrapText="1"/>
      <protection/>
    </xf>
    <xf numFmtId="49" fontId="7" fillId="0" borderId="51" xfId="55" applyNumberFormat="1" applyFont="1" applyFill="1" applyBorder="1" applyAlignment="1">
      <alignment horizontal="center" vertical="justify" wrapText="1"/>
      <protection/>
    </xf>
    <xf numFmtId="49" fontId="7" fillId="0" borderId="52" xfId="55" applyNumberFormat="1" applyFont="1" applyFill="1" applyBorder="1" applyAlignment="1">
      <alignment horizontal="center" vertical="justify" wrapText="1"/>
      <protection/>
    </xf>
    <xf numFmtId="0" fontId="6" fillId="0" borderId="30" xfId="65" applyFont="1" applyBorder="1" applyAlignment="1">
      <alignment horizontal="left" vertical="center" wrapText="1"/>
      <protection/>
    </xf>
    <xf numFmtId="0" fontId="6" fillId="0" borderId="31" xfId="65" applyFont="1" applyBorder="1" applyAlignment="1">
      <alignment horizontal="left" vertical="center" wrapText="1"/>
      <protection/>
    </xf>
    <xf numFmtId="0" fontId="12" fillId="0" borderId="12" xfId="54" applyFont="1" applyBorder="1" applyAlignment="1">
      <alignment horizontal="left" vertical="center"/>
      <protection/>
    </xf>
    <xf numFmtId="0" fontId="12" fillId="0" borderId="23" xfId="54" applyFont="1" applyBorder="1" applyAlignment="1">
      <alignment horizontal="left" vertical="center"/>
      <protection/>
    </xf>
    <xf numFmtId="182" fontId="5" fillId="0" borderId="19" xfId="72" applyNumberFormat="1" applyFont="1" applyBorder="1" applyAlignment="1">
      <alignment vertical="center"/>
    </xf>
    <xf numFmtId="0" fontId="9" fillId="34" borderId="23" xfId="55" applyFont="1" applyFill="1" applyBorder="1" applyAlignment="1">
      <alignment horizontal="center" vertical="center"/>
      <protection/>
    </xf>
    <xf numFmtId="0" fontId="9" fillId="34" borderId="18" xfId="55" applyFont="1" applyFill="1" applyBorder="1" applyAlignment="1">
      <alignment horizontal="center" vertical="center"/>
      <protection/>
    </xf>
    <xf numFmtId="0" fontId="5" fillId="32" borderId="53" xfId="55" applyFont="1" applyFill="1" applyBorder="1" applyAlignment="1">
      <alignment horizontal="left" vertical="center"/>
      <protection/>
    </xf>
    <xf numFmtId="0" fontId="5" fillId="32" borderId="25" xfId="55" applyFont="1" applyFill="1" applyBorder="1" applyAlignment="1">
      <alignment horizontal="left" vertical="center"/>
      <protection/>
    </xf>
    <xf numFmtId="0" fontId="6" fillId="0" borderId="12" xfId="65" applyFont="1" applyBorder="1" applyAlignment="1">
      <alignment horizontal="left" vertical="center" wrapText="1"/>
      <protection/>
    </xf>
    <xf numFmtId="0" fontId="6" fillId="0" borderId="0" xfId="65" applyFont="1" applyBorder="1" applyAlignment="1">
      <alignment horizontal="left" vertical="center" wrapText="1"/>
      <protection/>
    </xf>
    <xf numFmtId="0" fontId="12" fillId="0" borderId="54" xfId="55" applyFont="1" applyBorder="1" applyAlignment="1">
      <alignment horizontal="left" vertical="center"/>
      <protection/>
    </xf>
    <xf numFmtId="0" fontId="12" fillId="0" borderId="42" xfId="55" applyFont="1" applyBorder="1" applyAlignment="1">
      <alignment horizontal="left" vertical="center"/>
      <protection/>
    </xf>
    <xf numFmtId="182" fontId="5" fillId="0" borderId="29" xfId="72" applyNumberFormat="1" applyFont="1" applyBorder="1" applyAlignment="1">
      <alignment vertical="center"/>
    </xf>
    <xf numFmtId="0" fontId="12" fillId="0" borderId="10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left" vertical="center" wrapText="1"/>
      <protection/>
    </xf>
    <xf numFmtId="182" fontId="5" fillId="0" borderId="15" xfId="72" applyNumberFormat="1" applyFont="1" applyBorder="1" applyAlignment="1">
      <alignment vertical="center"/>
    </xf>
    <xf numFmtId="0" fontId="12" fillId="0" borderId="54" xfId="55" applyFont="1" applyBorder="1" applyAlignment="1">
      <alignment horizontal="left" vertical="center" wrapText="1"/>
      <protection/>
    </xf>
    <xf numFmtId="182" fontId="32" fillId="0" borderId="15" xfId="72" applyNumberFormat="1" applyFont="1" applyBorder="1" applyAlignment="1">
      <alignment vertical="center"/>
    </xf>
    <xf numFmtId="182" fontId="32" fillId="0" borderId="19" xfId="72" applyNumberFormat="1" applyFont="1" applyBorder="1" applyAlignment="1">
      <alignment vertical="center"/>
    </xf>
    <xf numFmtId="0" fontId="12" fillId="0" borderId="42" xfId="55" applyFont="1" applyBorder="1" applyAlignment="1">
      <alignment horizontal="left" vertical="center" wrapText="1"/>
      <protection/>
    </xf>
    <xf numFmtId="182" fontId="5" fillId="0" borderId="17" xfId="72" applyNumberFormat="1" applyFont="1" applyBorder="1" applyAlignment="1">
      <alignment vertical="center"/>
    </xf>
    <xf numFmtId="182" fontId="32" fillId="0" borderId="14" xfId="72" applyNumberFormat="1" applyFont="1" applyBorder="1" applyAlignment="1">
      <alignment vertical="center"/>
    </xf>
    <xf numFmtId="182" fontId="32" fillId="0" borderId="17" xfId="72" applyNumberFormat="1" applyFont="1" applyBorder="1" applyAlignment="1">
      <alignment vertical="center"/>
    </xf>
    <xf numFmtId="182" fontId="32" fillId="0" borderId="16" xfId="72" applyNumberFormat="1" applyFont="1" applyBorder="1" applyAlignment="1">
      <alignment vertical="center"/>
    </xf>
    <xf numFmtId="182" fontId="5" fillId="0" borderId="14" xfId="72" applyNumberFormat="1" applyFont="1" applyBorder="1" applyAlignment="1">
      <alignment vertical="center"/>
    </xf>
    <xf numFmtId="182" fontId="5" fillId="0" borderId="16" xfId="72" applyNumberFormat="1" applyFont="1" applyBorder="1" applyAlignment="1">
      <alignment vertical="center"/>
    </xf>
    <xf numFmtId="182" fontId="5" fillId="0" borderId="29" xfId="72" applyNumberFormat="1" applyFont="1" applyBorder="1" applyAlignment="1">
      <alignment vertical="center"/>
    </xf>
    <xf numFmtId="182" fontId="32" fillId="0" borderId="29" xfId="72" applyNumberFormat="1" applyFont="1" applyBorder="1" applyAlignment="1">
      <alignment vertical="center"/>
    </xf>
    <xf numFmtId="0" fontId="12" fillId="0" borderId="12" xfId="55" applyFont="1" applyBorder="1" applyAlignment="1">
      <alignment horizontal="left" vertical="center" wrapText="1"/>
      <protection/>
    </xf>
    <xf numFmtId="182" fontId="32" fillId="0" borderId="16" xfId="72" applyNumberFormat="1" applyFont="1" applyBorder="1" applyAlignment="1">
      <alignment horizontal="center" vertical="center"/>
    </xf>
    <xf numFmtId="182" fontId="32" fillId="0" borderId="15" xfId="72" applyNumberFormat="1" applyFont="1" applyBorder="1" applyAlignment="1">
      <alignment horizontal="center" vertical="center"/>
    </xf>
    <xf numFmtId="182" fontId="32" fillId="0" borderId="14" xfId="72" applyNumberFormat="1" applyFont="1" applyBorder="1" applyAlignment="1">
      <alignment horizontal="center" vertical="center"/>
    </xf>
    <xf numFmtId="0" fontId="8" fillId="0" borderId="55" xfId="56" applyFont="1" applyBorder="1" applyAlignment="1">
      <alignment horizontal="center" vertical="center"/>
      <protection/>
    </xf>
    <xf numFmtId="0" fontId="8" fillId="0" borderId="31" xfId="56" applyFont="1" applyBorder="1" applyAlignment="1">
      <alignment horizontal="center" vertical="center"/>
      <protection/>
    </xf>
    <xf numFmtId="0" fontId="8" fillId="0" borderId="40" xfId="56" applyFont="1" applyBorder="1" applyAlignment="1">
      <alignment horizontal="center" vertical="center"/>
      <protection/>
    </xf>
    <xf numFmtId="0" fontId="8" fillId="0" borderId="34" xfId="56" applyFont="1" applyBorder="1" applyAlignment="1">
      <alignment horizontal="center" vertical="center"/>
      <protection/>
    </xf>
    <xf numFmtId="0" fontId="8" fillId="0" borderId="34" xfId="56" applyFont="1" applyBorder="1" applyAlignment="1">
      <alignment horizontal="center" vertical="center" wrapText="1"/>
      <protection/>
    </xf>
    <xf numFmtId="182" fontId="5" fillId="0" borderId="16" xfId="73" applyNumberFormat="1" applyFont="1" applyBorder="1" applyAlignment="1">
      <alignment horizontal="center" vertical="center"/>
    </xf>
    <xf numFmtId="0" fontId="8" fillId="0" borderId="41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 wrapText="1"/>
      <protection/>
    </xf>
    <xf numFmtId="182" fontId="5" fillId="0" borderId="29" xfId="73" applyNumberFormat="1" applyFont="1" applyBorder="1" applyAlignment="1">
      <alignment horizontal="center" vertical="center"/>
    </xf>
    <xf numFmtId="0" fontId="8" fillId="0" borderId="39" xfId="56" applyFont="1" applyBorder="1" applyAlignment="1">
      <alignment horizontal="center" vertical="center"/>
      <protection/>
    </xf>
    <xf numFmtId="0" fontId="8" fillId="0" borderId="32" xfId="56" applyFont="1" applyBorder="1" applyAlignment="1">
      <alignment horizontal="center" vertical="center"/>
      <protection/>
    </xf>
    <xf numFmtId="0" fontId="8" fillId="0" borderId="32" xfId="56" applyFont="1" applyBorder="1" applyAlignment="1">
      <alignment horizontal="center" vertical="center" wrapText="1"/>
      <protection/>
    </xf>
    <xf numFmtId="182" fontId="5" fillId="0" borderId="14" xfId="73" applyNumberFormat="1" applyFont="1" applyBorder="1" applyAlignment="1">
      <alignment horizontal="center" vertical="center"/>
    </xf>
    <xf numFmtId="0" fontId="5" fillId="10" borderId="30" xfId="56" applyFont="1" applyFill="1" applyBorder="1" applyAlignment="1">
      <alignment horizontal="center" vertical="center"/>
      <protection/>
    </xf>
    <xf numFmtId="0" fontId="5" fillId="10" borderId="31" xfId="56" applyFont="1" applyFill="1" applyBorder="1" applyAlignment="1">
      <alignment horizontal="center" vertical="center"/>
      <protection/>
    </xf>
    <xf numFmtId="0" fontId="5" fillId="35" borderId="30" xfId="56" applyFont="1" applyFill="1" applyBorder="1" applyAlignment="1">
      <alignment horizontal="center" vertical="center"/>
      <protection/>
    </xf>
    <xf numFmtId="0" fontId="5" fillId="35" borderId="31" xfId="56" applyFont="1" applyFill="1" applyBorder="1" applyAlignment="1">
      <alignment horizontal="center" vertical="center"/>
      <protection/>
    </xf>
    <xf numFmtId="0" fontId="8" fillId="0" borderId="39" xfId="54" applyFont="1" applyBorder="1" applyAlignment="1">
      <alignment horizontal="center" vertical="center"/>
      <protection/>
    </xf>
    <xf numFmtId="0" fontId="8" fillId="0" borderId="40" xfId="54" applyFont="1" applyBorder="1" applyAlignment="1">
      <alignment horizontal="center" vertical="center"/>
      <protection/>
    </xf>
    <xf numFmtId="0" fontId="8" fillId="0" borderId="32" xfId="54" applyFont="1" applyBorder="1" applyAlignment="1">
      <alignment horizontal="center" vertical="center"/>
      <protection/>
    </xf>
    <xf numFmtId="0" fontId="8" fillId="0" borderId="34" xfId="54" applyFont="1" applyBorder="1" applyAlignment="1">
      <alignment horizontal="center" vertical="center"/>
      <protection/>
    </xf>
    <xf numFmtId="182" fontId="5" fillId="0" borderId="56" xfId="73" applyNumberFormat="1" applyFont="1" applyBorder="1" applyAlignment="1">
      <alignment horizontal="center" vertical="center"/>
    </xf>
    <xf numFmtId="182" fontId="5" fillId="0" borderId="57" xfId="73" applyNumberFormat="1" applyFont="1" applyBorder="1" applyAlignment="1">
      <alignment horizontal="center" vertical="center"/>
    </xf>
    <xf numFmtId="0" fontId="8" fillId="0" borderId="41" xfId="54" applyFont="1" applyBorder="1" applyAlignment="1">
      <alignment horizontal="center" vertical="center"/>
      <protection/>
    </xf>
    <xf numFmtId="0" fontId="8" fillId="0" borderId="36" xfId="54" applyFont="1" applyBorder="1" applyAlignment="1">
      <alignment horizontal="center" vertical="center"/>
      <protection/>
    </xf>
    <xf numFmtId="0" fontId="8" fillId="0" borderId="34" xfId="54" applyFont="1" applyBorder="1" applyAlignment="1">
      <alignment horizontal="center" vertical="center" wrapText="1"/>
      <protection/>
    </xf>
    <xf numFmtId="0" fontId="8" fillId="0" borderId="36" xfId="54" applyFont="1" applyBorder="1" applyAlignment="1">
      <alignment horizontal="center" vertical="center" wrapText="1"/>
      <protection/>
    </xf>
    <xf numFmtId="182" fontId="5" fillId="0" borderId="58" xfId="73" applyNumberFormat="1" applyFont="1" applyBorder="1" applyAlignment="1">
      <alignment horizontal="center" vertical="center"/>
    </xf>
    <xf numFmtId="0" fontId="26" fillId="0" borderId="21" xfId="54" applyFont="1" applyBorder="1" applyAlignment="1">
      <alignment horizontal="center"/>
      <protection/>
    </xf>
    <xf numFmtId="0" fontId="27" fillId="0" borderId="21" xfId="54" applyFont="1" applyBorder="1" applyAlignment="1">
      <alignment horizontal="center"/>
      <protection/>
    </xf>
    <xf numFmtId="49" fontId="5" fillId="0" borderId="47" xfId="45" applyNumberFormat="1" applyFont="1" applyFill="1" applyBorder="1" applyAlignment="1">
      <alignment horizontal="center" vertical="center"/>
    </xf>
    <xf numFmtId="49" fontId="5" fillId="0" borderId="48" xfId="45" applyNumberFormat="1" applyFont="1" applyFill="1" applyBorder="1" applyAlignment="1">
      <alignment horizontal="center" vertical="center"/>
    </xf>
    <xf numFmtId="49" fontId="5" fillId="0" borderId="49" xfId="45" applyNumberFormat="1" applyFont="1" applyFill="1" applyBorder="1" applyAlignment="1">
      <alignment horizontal="center" vertical="center"/>
    </xf>
    <xf numFmtId="49" fontId="5" fillId="0" borderId="22" xfId="45" applyNumberFormat="1" applyFont="1" applyFill="1" applyBorder="1" applyAlignment="1">
      <alignment horizontal="center" vertical="center" wrapText="1"/>
    </xf>
    <xf numFmtId="49" fontId="5" fillId="0" borderId="46" xfId="45" applyNumberFormat="1" applyFont="1" applyFill="1" applyBorder="1" applyAlignment="1">
      <alignment horizontal="center" vertical="center" wrapText="1"/>
    </xf>
    <xf numFmtId="49" fontId="5" fillId="0" borderId="17" xfId="45" applyNumberFormat="1" applyFont="1" applyFill="1" applyBorder="1" applyAlignment="1">
      <alignment horizontal="center" vertical="center" wrapText="1"/>
    </xf>
    <xf numFmtId="49" fontId="7" fillId="0" borderId="11" xfId="56" applyNumberFormat="1" applyFont="1" applyFill="1" applyBorder="1" applyAlignment="1">
      <alignment horizontal="center" vertical="center" wrapText="1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49" fontId="7" fillId="0" borderId="21" xfId="56" applyNumberFormat="1" applyFont="1" applyFill="1" applyBorder="1" applyAlignment="1">
      <alignment horizontal="center" vertical="center" wrapText="1"/>
      <protection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center" vertical="center"/>
    </xf>
    <xf numFmtId="184" fontId="28" fillId="0" borderId="15" xfId="0" applyNumberFormat="1" applyFont="1" applyFill="1" applyBorder="1" applyAlignment="1">
      <alignment horizontal="center" vertical="center"/>
    </xf>
    <xf numFmtId="184" fontId="28" fillId="0" borderId="19" xfId="0" applyNumberFormat="1" applyFont="1" applyFill="1" applyBorder="1" applyAlignment="1">
      <alignment horizontal="center" vertical="center"/>
    </xf>
    <xf numFmtId="184" fontId="28" fillId="0" borderId="59" xfId="0" applyNumberFormat="1" applyFont="1" applyFill="1" applyBorder="1" applyAlignment="1">
      <alignment horizontal="center" vertical="center"/>
    </xf>
    <xf numFmtId="184" fontId="28" fillId="0" borderId="60" xfId="0" applyNumberFormat="1" applyFont="1" applyFill="1" applyBorder="1" applyAlignment="1">
      <alignment horizontal="center" vertical="center"/>
    </xf>
    <xf numFmtId="184" fontId="29" fillId="0" borderId="15" xfId="0" applyNumberFormat="1" applyFont="1" applyFill="1" applyBorder="1" applyAlignment="1">
      <alignment horizontal="center" vertical="center" wrapText="1"/>
    </xf>
    <xf numFmtId="184" fontId="29" fillId="0" borderId="19" xfId="0" applyNumberFormat="1" applyFont="1" applyFill="1" applyBorder="1" applyAlignment="1">
      <alignment horizontal="center" vertical="center" wrapText="1"/>
    </xf>
    <xf numFmtId="184" fontId="28" fillId="0" borderId="15" xfId="0" applyNumberFormat="1" applyFont="1" applyFill="1" applyBorder="1" applyAlignment="1">
      <alignment horizontal="center" vertical="center" wrapText="1"/>
    </xf>
    <xf numFmtId="184" fontId="28" fillId="0" borderId="19" xfId="0" applyNumberFormat="1" applyFont="1" applyFill="1" applyBorder="1" applyAlignment="1">
      <alignment horizontal="center" vertical="center" wrapText="1"/>
    </xf>
    <xf numFmtId="184" fontId="2" fillId="0" borderId="46" xfId="0" applyNumberFormat="1" applyFont="1" applyFill="1" applyBorder="1" applyAlignment="1">
      <alignment horizontal="center" vertical="center"/>
    </xf>
    <xf numFmtId="184" fontId="2" fillId="0" borderId="59" xfId="0" applyNumberFormat="1" applyFont="1" applyFill="1" applyBorder="1" applyAlignment="1">
      <alignment horizontal="center" vertical="center"/>
    </xf>
    <xf numFmtId="184" fontId="2" fillId="0" borderId="25" xfId="0" applyNumberFormat="1" applyFont="1" applyFill="1" applyBorder="1" applyAlignment="1">
      <alignment horizontal="center" vertical="center"/>
    </xf>
    <xf numFmtId="184" fontId="2" fillId="0" borderId="60" xfId="0" applyNumberFormat="1" applyFont="1" applyFill="1" applyBorder="1" applyAlignment="1">
      <alignment horizontal="center" vertical="center"/>
    </xf>
    <xf numFmtId="185" fontId="2" fillId="0" borderId="59" xfId="70" applyNumberFormat="1" applyFont="1" applyFill="1" applyBorder="1" applyAlignment="1">
      <alignment horizontal="center" vertical="center"/>
    </xf>
    <xf numFmtId="185" fontId="2" fillId="0" borderId="25" xfId="70" applyNumberFormat="1" applyFont="1" applyFill="1" applyBorder="1" applyAlignment="1">
      <alignment horizontal="center" vertical="center"/>
    </xf>
    <xf numFmtId="185" fontId="2" fillId="0" borderId="60" xfId="70" applyNumberFormat="1" applyFont="1" applyFill="1" applyBorder="1" applyAlignment="1">
      <alignment horizontal="center" vertical="center"/>
    </xf>
    <xf numFmtId="185" fontId="2" fillId="0" borderId="61" xfId="70" applyNumberFormat="1" applyFont="1" applyFill="1" applyBorder="1" applyAlignment="1">
      <alignment horizontal="center" vertical="center"/>
    </xf>
    <xf numFmtId="185" fontId="2" fillId="0" borderId="0" xfId="70" applyNumberFormat="1" applyFont="1" applyFill="1" applyBorder="1" applyAlignment="1">
      <alignment horizontal="center" vertical="center"/>
    </xf>
    <xf numFmtId="185" fontId="2" fillId="0" borderId="45" xfId="70" applyNumberFormat="1" applyFont="1" applyFill="1" applyBorder="1" applyAlignment="1">
      <alignment horizontal="center" vertical="center"/>
    </xf>
    <xf numFmtId="187" fontId="2" fillId="0" borderId="59" xfId="70" applyNumberFormat="1" applyFont="1" applyFill="1" applyBorder="1" applyAlignment="1">
      <alignment horizontal="center" vertical="center"/>
    </xf>
    <xf numFmtId="187" fontId="2" fillId="0" borderId="25" xfId="70" applyNumberFormat="1" applyFont="1" applyFill="1" applyBorder="1" applyAlignment="1">
      <alignment horizontal="center" vertical="center"/>
    </xf>
    <xf numFmtId="187" fontId="2" fillId="0" borderId="60" xfId="7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87" fontId="2" fillId="0" borderId="16" xfId="70" applyNumberFormat="1" applyFont="1" applyFill="1" applyBorder="1" applyAlignment="1">
      <alignment horizontal="center" vertical="center"/>
    </xf>
    <xf numFmtId="187" fontId="2" fillId="0" borderId="20" xfId="70" applyNumberFormat="1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айс 2007 RAC R410" xfId="55"/>
    <cellStyle name="Обычный_прайс 2007 RAC R410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Связанная ячейка" xfId="63"/>
    <cellStyle name="Стиль 1" xfId="64"/>
    <cellStyle name="Стиль 1 2" xfId="65"/>
    <cellStyle name="Текст предупреждения" xfId="66"/>
    <cellStyle name="Comma" xfId="67"/>
    <cellStyle name="Comma [0]" xfId="68"/>
    <cellStyle name="Финансовый [0] 2" xfId="69"/>
    <cellStyle name="Финансовый [0]_прайс 2008 MHI  19022008" xfId="70"/>
    <cellStyle name="Финансовый 2" xfId="71"/>
    <cellStyle name="Финансовый 3" xfId="72"/>
    <cellStyle name="Финансовый 4" xfId="73"/>
    <cellStyle name="Хороший" xfId="74"/>
    <cellStyle name="표준_가격_이태리_CAC(2006)" xfId="75"/>
    <cellStyle name="標準_形式品番表【輸出】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Mitsubishi-HeavyNew1.x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climat-ug.od.ua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emf" /><Relationship Id="rId6" Type="http://schemas.openxmlformats.org/officeDocument/2006/relationships/image" Target="../media/image8.png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0</xdr:row>
      <xdr:rowOff>123825</xdr:rowOff>
    </xdr:from>
    <xdr:to>
      <xdr:col>7</xdr:col>
      <xdr:colOff>0</xdr:colOff>
      <xdr:row>7</xdr:row>
      <xdr:rowOff>95250</xdr:rowOff>
    </xdr:to>
    <xdr:pic>
      <xdr:nvPicPr>
        <xdr:cNvPr id="1" name="Picture 1" descr="MH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23825"/>
          <a:ext cx="440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9525</xdr:rowOff>
    </xdr:from>
    <xdr:to>
      <xdr:col>8</xdr:col>
      <xdr:colOff>0</xdr:colOff>
      <xdr:row>11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866775"/>
          <a:ext cx="115824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18</xdr:row>
      <xdr:rowOff>57150</xdr:rowOff>
    </xdr:from>
    <xdr:to>
      <xdr:col>8</xdr:col>
      <xdr:colOff>666750</xdr:colOff>
      <xdr:row>20</xdr:row>
      <xdr:rowOff>133350</xdr:rowOff>
    </xdr:to>
    <xdr:pic>
      <xdr:nvPicPr>
        <xdr:cNvPr id="3" name="Picture 4" descr="Экологически безопасный халадагент R410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420052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942975</xdr:colOff>
      <xdr:row>8</xdr:row>
      <xdr:rowOff>9525</xdr:rowOff>
    </xdr:to>
    <xdr:sp>
      <xdr:nvSpPr>
        <xdr:cNvPr id="4" name="Text Box 2">
          <a:hlinkClick r:id="rId3"/>
        </xdr:cNvPr>
        <xdr:cNvSpPr txBox="1">
          <a:spLocks noChangeArrowheads="1"/>
        </xdr:cNvSpPr>
      </xdr:nvSpPr>
      <xdr:spPr>
        <a:xfrm>
          <a:off x="0" y="0"/>
          <a:ext cx="6286500" cy="139065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Торгово-монтажной фирмы «Климат-Юг»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65026, г. Одесса , ул. Гаванная,3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тел: (048) 703-91-20,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67)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289-80-54,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(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063)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569-12-49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climat-ug@ukr.net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www.climat-ug.od.ua,</a:t>
          </a:r>
          <a:r>
            <a:rPr lang="en-US" cap="none" sz="14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www.otoplenie.od.ua
</a:t>
          </a:r>
          <a:r>
            <a:rPr lang="en-US" cap="none" sz="16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Окончательную цену со скидкой уточняйте по телефону!</a:t>
          </a:r>
          <a:r>
            <a:rPr lang="en-US" cap="none" sz="16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</xdr:row>
      <xdr:rowOff>38100</xdr:rowOff>
    </xdr:from>
    <xdr:to>
      <xdr:col>8</xdr:col>
      <xdr:colOff>85725</xdr:colOff>
      <xdr:row>5</xdr:row>
      <xdr:rowOff>47625</xdr:rowOff>
    </xdr:to>
    <xdr:pic>
      <xdr:nvPicPr>
        <xdr:cNvPr id="1" name="Picture 5" descr="MH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00025"/>
          <a:ext cx="3533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9</xdr:row>
      <xdr:rowOff>104775</xdr:rowOff>
    </xdr:from>
    <xdr:to>
      <xdr:col>7</xdr:col>
      <xdr:colOff>200025</xdr:colOff>
      <xdr:row>10</xdr:row>
      <xdr:rowOff>180975</xdr:rowOff>
    </xdr:to>
    <xdr:pic>
      <xdr:nvPicPr>
        <xdr:cNvPr id="2" name="Picture 8" descr="Экологически безопасный халадагент R410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3811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7</xdr:row>
      <xdr:rowOff>57150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0" y="0"/>
          <a:ext cx="5353050" cy="12192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Торгово-монтажной фирмы «Климат-Юг»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65026, г. Одесса , ул. Гаванная,3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тел: (048) 787-02-47,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98)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288-54-90,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063)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605-40-70, (099) 370-29-03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climat-ug@ukr.net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www.climat-ug.od.ua,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www.otoplenie.od.ua
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Окончательную цену со скидкой уточняйте по телефону!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1552575</xdr:colOff>
      <xdr:row>1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495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26</xdr:row>
      <xdr:rowOff>104775</xdr:rowOff>
    </xdr:from>
    <xdr:to>
      <xdr:col>0</xdr:col>
      <xdr:colOff>1466850</xdr:colOff>
      <xdr:row>31</xdr:row>
      <xdr:rowOff>76200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848225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161925</xdr:rowOff>
    </xdr:from>
    <xdr:to>
      <xdr:col>0</xdr:col>
      <xdr:colOff>1485900</xdr:colOff>
      <xdr:row>52</xdr:row>
      <xdr:rowOff>152400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058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57</xdr:row>
      <xdr:rowOff>95250</xdr:rowOff>
    </xdr:from>
    <xdr:to>
      <xdr:col>0</xdr:col>
      <xdr:colOff>1514475</xdr:colOff>
      <xdr:row>63</xdr:row>
      <xdr:rowOff>28575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0153650"/>
          <a:ext cx="1466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28575</xdr:rowOff>
    </xdr:from>
    <xdr:to>
      <xdr:col>0</xdr:col>
      <xdr:colOff>1495425</xdr:colOff>
      <xdr:row>77</xdr:row>
      <xdr:rowOff>133350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2658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133350</xdr:rowOff>
    </xdr:from>
    <xdr:to>
      <xdr:col>0</xdr:col>
      <xdr:colOff>1409700</xdr:colOff>
      <xdr:row>10</xdr:row>
      <xdr:rowOff>47625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390650"/>
          <a:ext cx="1362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0</xdr:rowOff>
    </xdr:from>
    <xdr:to>
      <xdr:col>19</xdr:col>
      <xdr:colOff>476250</xdr:colOff>
      <xdr:row>6</xdr:row>
      <xdr:rowOff>161925</xdr:rowOff>
    </xdr:to>
    <xdr:pic>
      <xdr:nvPicPr>
        <xdr:cNvPr id="7" name="Picture 5" descr="MHI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39300" y="742950"/>
          <a:ext cx="3524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zoomScale="75" zoomScaleNormal="75" zoomScaleSheetLayoutView="65" zoomScalePageLayoutView="0" workbookViewId="0" topLeftCell="A1">
      <pane ySplit="14" topLeftCell="A15" activePane="bottomLeft" state="frozen"/>
      <selection pane="topLeft" activeCell="A1" sqref="A1"/>
      <selection pane="bottomLeft" activeCell="J14" sqref="J14"/>
    </sheetView>
  </sheetViews>
  <sheetFormatPr defaultColWidth="12.8515625" defaultRowHeight="15"/>
  <cols>
    <col min="1" max="1" width="42.421875" style="3" customWidth="1"/>
    <col min="2" max="2" width="11.7109375" style="101" customWidth="1"/>
    <col min="3" max="3" width="26.00390625" style="102" customWidth="1"/>
    <col min="4" max="4" width="20.28125" style="102" customWidth="1"/>
    <col min="5" max="5" width="19.7109375" style="101" customWidth="1"/>
    <col min="6" max="6" width="19.00390625" style="101" customWidth="1"/>
    <col min="7" max="7" width="18.57421875" style="101" customWidth="1"/>
    <col min="8" max="8" width="16.8515625" style="103" customWidth="1"/>
    <col min="9" max="16384" width="12.8515625" style="3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5"/>
      <c r="C2" s="5"/>
      <c r="D2" s="5"/>
      <c r="E2" s="5"/>
      <c r="F2" s="5"/>
      <c r="G2" s="5"/>
      <c r="H2" s="5"/>
    </row>
    <row r="3" spans="1:8" ht="12.75">
      <c r="A3" s="4"/>
      <c r="B3" s="5"/>
      <c r="C3" s="5"/>
      <c r="D3" s="5"/>
      <c r="E3" s="5"/>
      <c r="F3" s="5"/>
      <c r="G3" s="5"/>
      <c r="H3" s="5"/>
    </row>
    <row r="4" spans="1:8" ht="12.75">
      <c r="A4" s="4"/>
      <c r="B4" s="5"/>
      <c r="C4" s="5"/>
      <c r="D4" s="5"/>
      <c r="E4" s="5"/>
      <c r="F4" s="5"/>
      <c r="G4" s="5"/>
      <c r="H4" s="5"/>
    </row>
    <row r="5" spans="1:8" ht="12.75">
      <c r="A5" s="4"/>
      <c r="B5" s="5"/>
      <c r="C5" s="5"/>
      <c r="D5" s="5"/>
      <c r="E5" s="5"/>
      <c r="F5" s="5"/>
      <c r="G5" s="5"/>
      <c r="H5" s="5"/>
    </row>
    <row r="6" spans="1:8" ht="3.75" customHeight="1">
      <c r="A6" s="4"/>
      <c r="B6" s="5"/>
      <c r="C6" s="5"/>
      <c r="D6" s="5"/>
      <c r="E6" s="5"/>
      <c r="F6" s="5"/>
      <c r="G6" s="5"/>
      <c r="H6" s="5"/>
    </row>
    <row r="7" spans="1:8" ht="12.75">
      <c r="A7" s="4"/>
      <c r="B7" s="5"/>
      <c r="C7" s="5"/>
      <c r="D7" s="5"/>
      <c r="E7" s="5"/>
      <c r="F7" s="5"/>
      <c r="G7" s="5"/>
      <c r="H7" s="5"/>
    </row>
    <row r="8" spans="1:8" ht="28.5" customHeight="1">
      <c r="A8" s="4"/>
      <c r="B8" s="5"/>
      <c r="C8" s="5"/>
      <c r="D8" s="5"/>
      <c r="E8" s="5"/>
      <c r="F8" s="5"/>
      <c r="G8" s="5"/>
      <c r="H8" s="5"/>
    </row>
    <row r="9" spans="1:8" ht="5.25" customHeight="1" thickBot="1">
      <c r="A9" s="4"/>
      <c r="B9" s="5"/>
      <c r="C9" s="5"/>
      <c r="D9" s="5"/>
      <c r="E9" s="5"/>
      <c r="F9" s="5"/>
      <c r="G9" s="5"/>
      <c r="H9" s="5"/>
    </row>
    <row r="10" spans="1:8" ht="14.25" hidden="1" thickBot="1">
      <c r="A10" s="4"/>
      <c r="B10" s="5"/>
      <c r="C10" s="5"/>
      <c r="D10" s="5"/>
      <c r="E10" s="5"/>
      <c r="F10" s="5"/>
      <c r="G10" s="5"/>
      <c r="H10" s="5"/>
    </row>
    <row r="11" spans="1:8" ht="57.75" customHeight="1" hidden="1" thickBot="1">
      <c r="A11" s="4"/>
      <c r="B11" s="5"/>
      <c r="C11" s="5"/>
      <c r="D11" s="5"/>
      <c r="E11" s="5"/>
      <c r="F11" s="5"/>
      <c r="G11" s="5"/>
      <c r="H11" s="5"/>
    </row>
    <row r="12" spans="1:8" s="8" customFormat="1" ht="30.75" customHeight="1">
      <c r="A12" s="211" t="s">
        <v>0</v>
      </c>
      <c r="B12" s="214" t="s">
        <v>1</v>
      </c>
      <c r="C12" s="214" t="s">
        <v>2</v>
      </c>
      <c r="D12" s="6" t="s">
        <v>3</v>
      </c>
      <c r="E12" s="6" t="s">
        <v>4</v>
      </c>
      <c r="F12" s="6" t="s">
        <v>5</v>
      </c>
      <c r="G12" s="7" t="s">
        <v>6</v>
      </c>
      <c r="H12" s="217" t="s">
        <v>268</v>
      </c>
    </row>
    <row r="13" spans="1:8" s="8" customFormat="1" ht="13.5" customHeight="1">
      <c r="A13" s="212"/>
      <c r="B13" s="215"/>
      <c r="C13" s="215"/>
      <c r="D13" s="9" t="s">
        <v>7</v>
      </c>
      <c r="E13" s="9" t="s">
        <v>7</v>
      </c>
      <c r="F13" s="10" t="s">
        <v>8</v>
      </c>
      <c r="G13" s="11" t="s">
        <v>9</v>
      </c>
      <c r="H13" s="218"/>
    </row>
    <row r="14" spans="1:8" s="8" customFormat="1" ht="39" customHeight="1" thickBot="1">
      <c r="A14" s="213"/>
      <c r="B14" s="216"/>
      <c r="C14" s="216"/>
      <c r="D14" s="12" t="s">
        <v>10</v>
      </c>
      <c r="E14" s="12" t="s">
        <v>11</v>
      </c>
      <c r="F14" s="13" t="s">
        <v>12</v>
      </c>
      <c r="G14" s="14" t="s">
        <v>13</v>
      </c>
      <c r="H14" s="219"/>
    </row>
    <row r="15" spans="1:8" s="15" customFormat="1" ht="27" customHeight="1" thickBot="1">
      <c r="A15" s="209" t="s">
        <v>14</v>
      </c>
      <c r="B15" s="210"/>
      <c r="C15" s="210"/>
      <c r="D15" s="210"/>
      <c r="E15" s="210"/>
      <c r="F15" s="210"/>
      <c r="G15" s="210"/>
      <c r="H15" s="210"/>
    </row>
    <row r="16" spans="1:8" s="16" customFormat="1" ht="66" customHeight="1" thickBot="1">
      <c r="A16" s="220" t="s">
        <v>15</v>
      </c>
      <c r="B16" s="221"/>
      <c r="C16" s="221"/>
      <c r="D16" s="221"/>
      <c r="E16" s="221"/>
      <c r="F16" s="221"/>
      <c r="G16" s="221"/>
      <c r="H16" s="221"/>
    </row>
    <row r="17" spans="1:9" s="16" customFormat="1" ht="18" customHeight="1">
      <c r="A17" s="222" t="s">
        <v>16</v>
      </c>
      <c r="B17" s="17" t="s">
        <v>17</v>
      </c>
      <c r="C17" s="18" t="s">
        <v>16</v>
      </c>
      <c r="D17" s="19">
        <v>2070</v>
      </c>
      <c r="E17" s="20">
        <v>0.655</v>
      </c>
      <c r="F17" s="21">
        <v>3.16</v>
      </c>
      <c r="G17" s="22">
        <f>H17*0.4</f>
        <v>286</v>
      </c>
      <c r="H17" s="224">
        <v>715</v>
      </c>
      <c r="I17" s="198"/>
    </row>
    <row r="18" spans="1:8" s="16" customFormat="1" ht="18" customHeight="1">
      <c r="A18" s="223"/>
      <c r="B18" s="23" t="s">
        <v>18</v>
      </c>
      <c r="C18" s="24" t="s">
        <v>19</v>
      </c>
      <c r="D18" s="25">
        <v>2360</v>
      </c>
      <c r="E18" s="26">
        <v>0.64</v>
      </c>
      <c r="F18" s="27">
        <v>3.69</v>
      </c>
      <c r="G18" s="28">
        <f>H17-G17</f>
        <v>429</v>
      </c>
      <c r="H18" s="208"/>
    </row>
    <row r="19" spans="1:8" s="31" customFormat="1" ht="27" customHeight="1">
      <c r="A19" s="225" t="s">
        <v>20</v>
      </c>
      <c r="B19" s="226"/>
      <c r="C19" s="226"/>
      <c r="D19" s="226"/>
      <c r="E19" s="226"/>
      <c r="F19" s="226"/>
      <c r="G19" s="226"/>
      <c r="H19" s="226"/>
    </row>
    <row r="20" spans="1:8" s="8" customFormat="1" ht="20.25" customHeight="1">
      <c r="A20" s="227" t="s">
        <v>21</v>
      </c>
      <c r="B20" s="228"/>
      <c r="C20" s="228"/>
      <c r="D20" s="228"/>
      <c r="E20" s="228"/>
      <c r="F20" s="228"/>
      <c r="G20" s="228"/>
      <c r="H20" s="228"/>
    </row>
    <row r="21" spans="1:8" s="32" customFormat="1" ht="70.5" customHeight="1" thickBot="1">
      <c r="A21" s="229" t="s">
        <v>22</v>
      </c>
      <c r="B21" s="230"/>
      <c r="C21" s="230"/>
      <c r="D21" s="230"/>
      <c r="E21" s="230"/>
      <c r="F21" s="230"/>
      <c r="G21" s="230"/>
      <c r="H21" s="230"/>
    </row>
    <row r="22" spans="1:9" s="32" customFormat="1" ht="18" customHeight="1">
      <c r="A22" s="205" t="s">
        <v>23</v>
      </c>
      <c r="B22" s="33" t="s">
        <v>17</v>
      </c>
      <c r="C22" s="34" t="s">
        <v>23</v>
      </c>
      <c r="D22" s="35">
        <v>2070</v>
      </c>
      <c r="E22" s="36">
        <v>0.64</v>
      </c>
      <c r="F22" s="36">
        <v>3.23</v>
      </c>
      <c r="G22" s="175">
        <f>H22*0.4</f>
        <v>288</v>
      </c>
      <c r="H22" s="207">
        <v>720</v>
      </c>
      <c r="I22" s="198"/>
    </row>
    <row r="23" spans="1:8" s="32" customFormat="1" ht="18" customHeight="1">
      <c r="A23" s="206"/>
      <c r="B23" s="38" t="s">
        <v>18</v>
      </c>
      <c r="C23" s="39" t="s">
        <v>24</v>
      </c>
      <c r="D23" s="25">
        <v>2220</v>
      </c>
      <c r="E23" s="26">
        <v>0.61</v>
      </c>
      <c r="F23" s="26">
        <v>3.64</v>
      </c>
      <c r="G23" s="40">
        <f>H22-G22</f>
        <v>432</v>
      </c>
      <c r="H23" s="208"/>
    </row>
    <row r="24" spans="1:9" s="32" customFormat="1" ht="18" customHeight="1">
      <c r="A24" s="231" t="s">
        <v>25</v>
      </c>
      <c r="B24" s="41" t="s">
        <v>17</v>
      </c>
      <c r="C24" s="42" t="s">
        <v>25</v>
      </c>
      <c r="D24" s="29">
        <v>2600</v>
      </c>
      <c r="E24" s="30">
        <v>0.81</v>
      </c>
      <c r="F24" s="30">
        <v>3.21</v>
      </c>
      <c r="G24" s="37">
        <f>H24*0.4</f>
        <v>320</v>
      </c>
      <c r="H24" s="208">
        <v>800</v>
      </c>
      <c r="I24" s="198"/>
    </row>
    <row r="25" spans="1:8" s="32" customFormat="1" ht="18" customHeight="1">
      <c r="A25" s="206"/>
      <c r="B25" s="38" t="s">
        <v>18</v>
      </c>
      <c r="C25" s="39" t="s">
        <v>26</v>
      </c>
      <c r="D25" s="25">
        <v>2800</v>
      </c>
      <c r="E25" s="26">
        <v>0.77</v>
      </c>
      <c r="F25" s="26">
        <v>3.64</v>
      </c>
      <c r="G25" s="40">
        <f>H24-G24</f>
        <v>480</v>
      </c>
      <c r="H25" s="208"/>
    </row>
    <row r="26" spans="1:9" s="32" customFormat="1" ht="18" customHeight="1">
      <c r="A26" s="231" t="s">
        <v>27</v>
      </c>
      <c r="B26" s="41" t="s">
        <v>17</v>
      </c>
      <c r="C26" s="42" t="s">
        <v>27</v>
      </c>
      <c r="D26" s="29">
        <v>3600</v>
      </c>
      <c r="E26" s="30">
        <v>1.12</v>
      </c>
      <c r="F26" s="30">
        <v>3.21</v>
      </c>
      <c r="G26" s="37">
        <f>H26*0.4</f>
        <v>392</v>
      </c>
      <c r="H26" s="208">
        <v>980</v>
      </c>
      <c r="I26" s="198"/>
    </row>
    <row r="27" spans="1:8" s="32" customFormat="1" ht="15.75" customHeight="1" thickBot="1">
      <c r="A27" s="232"/>
      <c r="B27" s="43" t="s">
        <v>18</v>
      </c>
      <c r="C27" s="44" t="s">
        <v>28</v>
      </c>
      <c r="D27" s="45">
        <v>3920</v>
      </c>
      <c r="E27" s="46">
        <v>1.15</v>
      </c>
      <c r="F27" s="46">
        <v>3.41</v>
      </c>
      <c r="G27" s="47">
        <f>H26-G26</f>
        <v>588</v>
      </c>
      <c r="H27" s="233"/>
    </row>
    <row r="28" spans="1:8" s="32" customFormat="1" ht="8.25" customHeight="1" thickBot="1">
      <c r="A28" s="229"/>
      <c r="B28" s="230"/>
      <c r="C28" s="230"/>
      <c r="D28" s="230"/>
      <c r="E28" s="230"/>
      <c r="F28" s="230"/>
      <c r="G28" s="230"/>
      <c r="H28" s="230"/>
    </row>
    <row r="29" spans="1:8" s="50" customFormat="1" ht="18" customHeight="1">
      <c r="A29" s="205" t="s">
        <v>29</v>
      </c>
      <c r="B29" s="33" t="s">
        <v>17</v>
      </c>
      <c r="C29" s="48" t="s">
        <v>29</v>
      </c>
      <c r="D29" s="35">
        <v>4700</v>
      </c>
      <c r="E29" s="36">
        <v>1.41</v>
      </c>
      <c r="F29" s="36">
        <v>3.33</v>
      </c>
      <c r="G29" s="49">
        <f>H29*0.4</f>
        <v>566</v>
      </c>
      <c r="H29" s="207">
        <v>1415</v>
      </c>
    </row>
    <row r="30" spans="1:8" s="50" customFormat="1" ht="18" customHeight="1">
      <c r="A30" s="206"/>
      <c r="B30" s="38" t="s">
        <v>18</v>
      </c>
      <c r="C30" s="51" t="s">
        <v>30</v>
      </c>
      <c r="D30" s="25">
        <v>5300</v>
      </c>
      <c r="E30" s="26">
        <v>1.4</v>
      </c>
      <c r="F30" s="26">
        <v>3.79</v>
      </c>
      <c r="G30" s="40">
        <f>H29-G29</f>
        <v>849</v>
      </c>
      <c r="H30" s="208"/>
    </row>
    <row r="31" spans="1:8" s="50" customFormat="1" ht="18" customHeight="1">
      <c r="A31" s="231" t="s">
        <v>31</v>
      </c>
      <c r="B31" s="41" t="s">
        <v>17</v>
      </c>
      <c r="C31" s="52" t="s">
        <v>31</v>
      </c>
      <c r="D31" s="29">
        <v>5100</v>
      </c>
      <c r="E31" s="30">
        <v>1.59</v>
      </c>
      <c r="F31" s="30">
        <v>3.21</v>
      </c>
      <c r="G31" s="37">
        <f>H31*0.4</f>
        <v>624</v>
      </c>
      <c r="H31" s="208">
        <v>1560</v>
      </c>
    </row>
    <row r="32" spans="1:8" s="50" customFormat="1" ht="18" customHeight="1">
      <c r="A32" s="206"/>
      <c r="B32" s="38" t="s">
        <v>18</v>
      </c>
      <c r="C32" s="51" t="s">
        <v>32</v>
      </c>
      <c r="D32" s="25">
        <v>5800</v>
      </c>
      <c r="E32" s="26">
        <v>1.58</v>
      </c>
      <c r="F32" s="26">
        <v>3.67</v>
      </c>
      <c r="G32" s="40">
        <f>H31-G31</f>
        <v>936</v>
      </c>
      <c r="H32" s="208"/>
    </row>
    <row r="33" spans="1:8" s="50" customFormat="1" ht="18" customHeight="1">
      <c r="A33" s="231" t="s">
        <v>33</v>
      </c>
      <c r="B33" s="41" t="s">
        <v>17</v>
      </c>
      <c r="C33" s="52" t="s">
        <v>33</v>
      </c>
      <c r="D33" s="29">
        <v>6300</v>
      </c>
      <c r="E33" s="30">
        <v>2.19</v>
      </c>
      <c r="F33" s="30">
        <v>2.88</v>
      </c>
      <c r="G33" s="37">
        <f>H33*0.4</f>
        <v>680</v>
      </c>
      <c r="H33" s="208">
        <v>1700</v>
      </c>
    </row>
    <row r="34" spans="1:8" s="50" customFormat="1" ht="18" customHeight="1">
      <c r="A34" s="206"/>
      <c r="B34" s="38" t="s">
        <v>18</v>
      </c>
      <c r="C34" s="51" t="s">
        <v>34</v>
      </c>
      <c r="D34" s="25">
        <v>6700</v>
      </c>
      <c r="E34" s="26">
        <v>1.85</v>
      </c>
      <c r="F34" s="26">
        <v>3.62</v>
      </c>
      <c r="G34" s="40">
        <f>H33-G33</f>
        <v>1020</v>
      </c>
      <c r="H34" s="208"/>
    </row>
    <row r="35" spans="1:8" s="50" customFormat="1" ht="18" customHeight="1">
      <c r="A35" s="231" t="s">
        <v>35</v>
      </c>
      <c r="B35" s="41" t="s">
        <v>17</v>
      </c>
      <c r="C35" s="52" t="s">
        <v>35</v>
      </c>
      <c r="D35" s="29">
        <v>7100</v>
      </c>
      <c r="E35" s="30">
        <v>2.21</v>
      </c>
      <c r="F35" s="30">
        <v>3.21</v>
      </c>
      <c r="G35" s="37">
        <f>H35*0.4</f>
        <v>754</v>
      </c>
      <c r="H35" s="208">
        <v>1885</v>
      </c>
    </row>
    <row r="36" spans="1:8" s="50" customFormat="1" ht="17.25" customHeight="1" thickBot="1">
      <c r="A36" s="232"/>
      <c r="B36" s="43" t="s">
        <v>18</v>
      </c>
      <c r="C36" s="53" t="s">
        <v>36</v>
      </c>
      <c r="D36" s="45">
        <v>7500</v>
      </c>
      <c r="E36" s="46">
        <v>2.07</v>
      </c>
      <c r="F36" s="46">
        <v>3.62</v>
      </c>
      <c r="G36" s="47">
        <f>H35-G35</f>
        <v>1131</v>
      </c>
      <c r="H36" s="233"/>
    </row>
    <row r="37" spans="1:8" s="32" customFormat="1" ht="18" customHeight="1">
      <c r="A37" s="54" t="s">
        <v>37</v>
      </c>
      <c r="B37" s="55"/>
      <c r="C37" s="56"/>
      <c r="D37" s="57"/>
      <c r="E37" s="57"/>
      <c r="F37" s="57"/>
      <c r="G37" s="56"/>
      <c r="H37" s="58"/>
    </row>
    <row r="38" spans="1:8" s="32" customFormat="1" ht="35.25" customHeight="1" thickBot="1">
      <c r="A38" s="229" t="s">
        <v>38</v>
      </c>
      <c r="B38" s="230"/>
      <c r="C38" s="230"/>
      <c r="D38" s="230"/>
      <c r="E38" s="230"/>
      <c r="F38" s="230"/>
      <c r="G38" s="230"/>
      <c r="H38" s="230"/>
    </row>
    <row r="39" spans="1:9" s="8" customFormat="1" ht="18" customHeight="1">
      <c r="A39" s="234" t="s">
        <v>39</v>
      </c>
      <c r="B39" s="33" t="s">
        <v>17</v>
      </c>
      <c r="C39" s="59" t="s">
        <v>39</v>
      </c>
      <c r="D39" s="35" t="s">
        <v>40</v>
      </c>
      <c r="E39" s="36" t="s">
        <v>41</v>
      </c>
      <c r="F39" s="60">
        <v>3.52</v>
      </c>
      <c r="G39" s="49">
        <f>H39*0.4</f>
        <v>390</v>
      </c>
      <c r="H39" s="207">
        <v>975</v>
      </c>
      <c r="I39" s="198"/>
    </row>
    <row r="40" spans="1:8" s="32" customFormat="1" ht="18" customHeight="1">
      <c r="A40" s="235"/>
      <c r="B40" s="38" t="s">
        <v>18</v>
      </c>
      <c r="C40" s="61" t="s">
        <v>42</v>
      </c>
      <c r="D40" s="25" t="s">
        <v>43</v>
      </c>
      <c r="E40" s="26" t="s">
        <v>44</v>
      </c>
      <c r="F40" s="62">
        <v>3.72</v>
      </c>
      <c r="G40" s="40">
        <f>H39-G39</f>
        <v>585</v>
      </c>
      <c r="H40" s="236"/>
    </row>
    <row r="41" spans="1:9" s="8" customFormat="1" ht="18" customHeight="1">
      <c r="A41" s="237" t="s">
        <v>45</v>
      </c>
      <c r="B41" s="41" t="s">
        <v>17</v>
      </c>
      <c r="C41" s="63" t="s">
        <v>45</v>
      </c>
      <c r="D41" s="29" t="s">
        <v>46</v>
      </c>
      <c r="E41" s="30" t="s">
        <v>47</v>
      </c>
      <c r="F41" s="64">
        <v>3.3</v>
      </c>
      <c r="G41" s="37">
        <f>H41*0.4</f>
        <v>472</v>
      </c>
      <c r="H41" s="236">
        <v>1180</v>
      </c>
      <c r="I41" s="198"/>
    </row>
    <row r="42" spans="1:8" s="32" customFormat="1" ht="18" customHeight="1">
      <c r="A42" s="235"/>
      <c r="B42" s="38" t="s">
        <v>18</v>
      </c>
      <c r="C42" s="61" t="s">
        <v>48</v>
      </c>
      <c r="D42" s="25" t="s">
        <v>49</v>
      </c>
      <c r="E42" s="26" t="s">
        <v>50</v>
      </c>
      <c r="F42" s="65">
        <v>3.67</v>
      </c>
      <c r="G42" s="40">
        <f>H41-G41</f>
        <v>708</v>
      </c>
      <c r="H42" s="224"/>
    </row>
    <row r="43" spans="1:9" s="32" customFormat="1" ht="18" customHeight="1">
      <c r="A43" s="237" t="s">
        <v>51</v>
      </c>
      <c r="B43" s="41" t="s">
        <v>17</v>
      </c>
      <c r="C43" s="63" t="s">
        <v>51</v>
      </c>
      <c r="D43" s="29" t="s">
        <v>52</v>
      </c>
      <c r="E43" s="30" t="s">
        <v>53</v>
      </c>
      <c r="F43" s="66">
        <v>3.21</v>
      </c>
      <c r="G43" s="37">
        <f>H43*0.4</f>
        <v>694</v>
      </c>
      <c r="H43" s="236">
        <v>1735</v>
      </c>
      <c r="I43" s="198"/>
    </row>
    <row r="44" spans="1:8" s="32" customFormat="1" ht="18" customHeight="1" thickBot="1">
      <c r="A44" s="240"/>
      <c r="B44" s="43" t="s">
        <v>18</v>
      </c>
      <c r="C44" s="67" t="s">
        <v>54</v>
      </c>
      <c r="D44" s="45" t="s">
        <v>55</v>
      </c>
      <c r="E44" s="46" t="s">
        <v>56</v>
      </c>
      <c r="F44" s="68">
        <v>3.63</v>
      </c>
      <c r="G44" s="47">
        <f>H43-G43</f>
        <v>1041</v>
      </c>
      <c r="H44" s="241"/>
    </row>
    <row r="45" spans="1:8" s="32" customFormat="1" ht="63" customHeight="1" thickBot="1">
      <c r="A45" s="229" t="s">
        <v>57</v>
      </c>
      <c r="B45" s="230"/>
      <c r="C45" s="230"/>
      <c r="D45" s="230"/>
      <c r="E45" s="230"/>
      <c r="F45" s="230"/>
      <c r="G45" s="230"/>
      <c r="H45" s="230"/>
    </row>
    <row r="46" spans="1:9" s="8" customFormat="1" ht="18" customHeight="1">
      <c r="A46" s="234" t="s">
        <v>58</v>
      </c>
      <c r="B46" s="33" t="s">
        <v>17</v>
      </c>
      <c r="C46" s="59" t="s">
        <v>58</v>
      </c>
      <c r="D46" s="35" t="s">
        <v>40</v>
      </c>
      <c r="E46" s="36" t="s">
        <v>59</v>
      </c>
      <c r="F46" s="60">
        <v>4.55</v>
      </c>
      <c r="G46" s="37">
        <f>'Мультисплит системы'!F41</f>
        <v>440</v>
      </c>
      <c r="H46" s="242">
        <v>1185</v>
      </c>
      <c r="I46" s="198"/>
    </row>
    <row r="47" spans="1:8" s="32" customFormat="1" ht="18" customHeight="1" thickBot="1">
      <c r="A47" s="235"/>
      <c r="B47" s="38" t="s">
        <v>18</v>
      </c>
      <c r="C47" s="61" t="s">
        <v>60</v>
      </c>
      <c r="D47" s="25" t="s">
        <v>61</v>
      </c>
      <c r="E47" s="26" t="s">
        <v>62</v>
      </c>
      <c r="F47" s="62">
        <v>4.35</v>
      </c>
      <c r="G47" s="47">
        <f>H46-G46</f>
        <v>745</v>
      </c>
      <c r="H47" s="238"/>
    </row>
    <row r="48" spans="1:9" s="8" customFormat="1" ht="18" customHeight="1">
      <c r="A48" s="237" t="s">
        <v>63</v>
      </c>
      <c r="B48" s="41" t="s">
        <v>17</v>
      </c>
      <c r="C48" s="63" t="s">
        <v>63</v>
      </c>
      <c r="D48" s="29" t="s">
        <v>64</v>
      </c>
      <c r="E48" s="30" t="s">
        <v>65</v>
      </c>
      <c r="F48" s="64">
        <v>4.03</v>
      </c>
      <c r="G48" s="37">
        <f>'Мультисплит системы'!F42</f>
        <v>485</v>
      </c>
      <c r="H48" s="238">
        <v>1320</v>
      </c>
      <c r="I48" s="198"/>
    </row>
    <row r="49" spans="1:8" s="32" customFormat="1" ht="18" customHeight="1" thickBot="1">
      <c r="A49" s="235"/>
      <c r="B49" s="38" t="s">
        <v>18</v>
      </c>
      <c r="C49" s="61" t="s">
        <v>66</v>
      </c>
      <c r="D49" s="25" t="s">
        <v>67</v>
      </c>
      <c r="E49" s="26" t="s">
        <v>68</v>
      </c>
      <c r="F49" s="65">
        <v>4</v>
      </c>
      <c r="G49" s="47">
        <f>H48-G48</f>
        <v>835</v>
      </c>
      <c r="H49" s="239"/>
    </row>
    <row r="50" spans="1:9" s="32" customFormat="1" ht="18" customHeight="1">
      <c r="A50" s="237" t="s">
        <v>69</v>
      </c>
      <c r="B50" s="41" t="s">
        <v>17</v>
      </c>
      <c r="C50" s="63" t="s">
        <v>69</v>
      </c>
      <c r="D50" s="29" t="s">
        <v>70</v>
      </c>
      <c r="E50" s="30" t="s">
        <v>71</v>
      </c>
      <c r="F50" s="66">
        <v>3.47</v>
      </c>
      <c r="G50" s="37">
        <f>'Мультисплит системы'!F43</f>
        <v>635</v>
      </c>
      <c r="H50" s="238">
        <v>1600</v>
      </c>
      <c r="I50" s="198"/>
    </row>
    <row r="51" spans="1:8" s="32" customFormat="1" ht="18" customHeight="1" thickBot="1">
      <c r="A51" s="235"/>
      <c r="B51" s="38" t="s">
        <v>18</v>
      </c>
      <c r="C51" s="61" t="s">
        <v>72</v>
      </c>
      <c r="D51" s="25" t="s">
        <v>73</v>
      </c>
      <c r="E51" s="26" t="s">
        <v>74</v>
      </c>
      <c r="F51" s="69">
        <v>4</v>
      </c>
      <c r="G51" s="47">
        <f>H50-G50</f>
        <v>965</v>
      </c>
      <c r="H51" s="239"/>
    </row>
    <row r="52" spans="1:8" s="32" customFormat="1" ht="18" customHeight="1">
      <c r="A52" s="237" t="s">
        <v>75</v>
      </c>
      <c r="B52" s="41" t="s">
        <v>17</v>
      </c>
      <c r="C52" s="63" t="s">
        <v>75</v>
      </c>
      <c r="D52" s="29" t="s">
        <v>52</v>
      </c>
      <c r="E52" s="30" t="s">
        <v>76</v>
      </c>
      <c r="F52" s="66">
        <v>3.23</v>
      </c>
      <c r="G52" s="37">
        <f>'Мультисплит системы'!F44</f>
        <v>850</v>
      </c>
      <c r="H52" s="238">
        <v>2260</v>
      </c>
    </row>
    <row r="53" spans="1:8" s="32" customFormat="1" ht="18" customHeight="1" thickBot="1">
      <c r="A53" s="240"/>
      <c r="B53" s="43" t="s">
        <v>18</v>
      </c>
      <c r="C53" s="67" t="s">
        <v>77</v>
      </c>
      <c r="D53" s="45" t="s">
        <v>55</v>
      </c>
      <c r="E53" s="46" t="s">
        <v>78</v>
      </c>
      <c r="F53" s="68">
        <v>3.65</v>
      </c>
      <c r="G53" s="47">
        <f>H52-G52</f>
        <v>1410</v>
      </c>
      <c r="H53" s="243"/>
    </row>
    <row r="54" spans="1:8" s="32" customFormat="1" ht="82.5" customHeight="1" thickBot="1">
      <c r="A54" s="229" t="s">
        <v>265</v>
      </c>
      <c r="B54" s="230"/>
      <c r="C54" s="230"/>
      <c r="D54" s="230"/>
      <c r="E54" s="230"/>
      <c r="F54" s="230"/>
      <c r="G54" s="230"/>
      <c r="H54" s="230"/>
    </row>
    <row r="55" spans="1:8" s="32" customFormat="1" ht="18" customHeight="1">
      <c r="A55" s="234" t="s">
        <v>79</v>
      </c>
      <c r="B55" s="33" t="s">
        <v>17</v>
      </c>
      <c r="C55" s="59" t="s">
        <v>79</v>
      </c>
      <c r="D55" s="35" t="s">
        <v>80</v>
      </c>
      <c r="E55" s="36" t="s">
        <v>81</v>
      </c>
      <c r="F55" s="70">
        <v>3.42</v>
      </c>
      <c r="G55" s="37">
        <f>H55*0.4</f>
        <v>1100</v>
      </c>
      <c r="H55" s="242">
        <v>2750</v>
      </c>
    </row>
    <row r="56" spans="1:8" s="32" customFormat="1" ht="18" customHeight="1" thickBot="1">
      <c r="A56" s="235"/>
      <c r="B56" s="38" t="s">
        <v>18</v>
      </c>
      <c r="C56" s="61" t="s">
        <v>82</v>
      </c>
      <c r="D56" s="25" t="s">
        <v>83</v>
      </c>
      <c r="E56" s="26" t="s">
        <v>84</v>
      </c>
      <c r="F56" s="69">
        <v>3.82</v>
      </c>
      <c r="G56" s="47">
        <f>H55-G55</f>
        <v>1650</v>
      </c>
      <c r="H56" s="244"/>
    </row>
    <row r="57" spans="1:8" s="32" customFormat="1" ht="18" customHeight="1">
      <c r="A57" s="237" t="s">
        <v>85</v>
      </c>
      <c r="B57" s="41" t="s">
        <v>17</v>
      </c>
      <c r="C57" s="63" t="s">
        <v>85</v>
      </c>
      <c r="D57" s="29" t="s">
        <v>86</v>
      </c>
      <c r="E57" s="30" t="s">
        <v>87</v>
      </c>
      <c r="F57" s="66">
        <v>3.21</v>
      </c>
      <c r="G57" s="37">
        <f>H57*0.4</f>
        <v>1280</v>
      </c>
      <c r="H57" s="238">
        <v>3200</v>
      </c>
    </row>
    <row r="58" spans="1:8" s="32" customFormat="1" ht="18" customHeight="1" thickBot="1">
      <c r="A58" s="240"/>
      <c r="B58" s="43" t="s">
        <v>18</v>
      </c>
      <c r="C58" s="67" t="s">
        <v>88</v>
      </c>
      <c r="D58" s="45" t="s">
        <v>89</v>
      </c>
      <c r="E58" s="46" t="s">
        <v>90</v>
      </c>
      <c r="F58" s="68">
        <v>3.62</v>
      </c>
      <c r="G58" s="47">
        <f>H57-G57</f>
        <v>1920</v>
      </c>
      <c r="H58" s="243"/>
    </row>
    <row r="59" spans="1:8" s="32" customFormat="1" ht="93" customHeight="1" thickBot="1">
      <c r="A59" s="229" t="s">
        <v>91</v>
      </c>
      <c r="B59" s="230"/>
      <c r="C59" s="230"/>
      <c r="D59" s="230"/>
      <c r="E59" s="230"/>
      <c r="F59" s="230"/>
      <c r="G59" s="230"/>
      <c r="H59" s="230"/>
    </row>
    <row r="60" spans="1:8" s="32" customFormat="1" ht="18" customHeight="1">
      <c r="A60" s="234" t="s">
        <v>92</v>
      </c>
      <c r="B60" s="33" t="s">
        <v>17</v>
      </c>
      <c r="C60" s="59" t="s">
        <v>92</v>
      </c>
      <c r="D60" s="35" t="s">
        <v>93</v>
      </c>
      <c r="E60" s="36" t="s">
        <v>94</v>
      </c>
      <c r="F60" s="60">
        <v>5.71</v>
      </c>
      <c r="G60" s="37">
        <f>'Мультисплит системы'!F45</f>
        <v>670</v>
      </c>
      <c r="H60" s="242">
        <v>1665</v>
      </c>
    </row>
    <row r="61" spans="1:8" s="32" customFormat="1" ht="24.75" customHeight="1" thickBot="1">
      <c r="A61" s="235"/>
      <c r="B61" s="38" t="s">
        <v>18</v>
      </c>
      <c r="C61" s="61" t="s">
        <v>95</v>
      </c>
      <c r="D61" s="25" t="s">
        <v>96</v>
      </c>
      <c r="E61" s="26" t="s">
        <v>97</v>
      </c>
      <c r="F61" s="65">
        <v>5.52</v>
      </c>
      <c r="G61" s="47">
        <f>H60-G60</f>
        <v>995</v>
      </c>
      <c r="H61" s="244"/>
    </row>
    <row r="62" spans="1:8" s="32" customFormat="1" ht="21" customHeight="1">
      <c r="A62" s="237" t="s">
        <v>98</v>
      </c>
      <c r="B62" s="41" t="s">
        <v>17</v>
      </c>
      <c r="C62" s="63" t="s">
        <v>98</v>
      </c>
      <c r="D62" s="29" t="s">
        <v>99</v>
      </c>
      <c r="E62" s="30" t="s">
        <v>100</v>
      </c>
      <c r="F62" s="202">
        <v>5.2</v>
      </c>
      <c r="G62" s="37">
        <f>'Мультисплит системы'!F46</f>
        <v>750</v>
      </c>
      <c r="H62" s="238">
        <v>1860</v>
      </c>
    </row>
    <row r="63" spans="1:8" s="32" customFormat="1" ht="21" customHeight="1" thickBot="1">
      <c r="A63" s="235"/>
      <c r="B63" s="38" t="s">
        <v>18</v>
      </c>
      <c r="C63" s="61" t="s">
        <v>101</v>
      </c>
      <c r="D63" s="25" t="s">
        <v>102</v>
      </c>
      <c r="E63" s="26" t="s">
        <v>103</v>
      </c>
      <c r="F63" s="65">
        <v>5.26</v>
      </c>
      <c r="G63" s="47">
        <f>H62-G62</f>
        <v>1110</v>
      </c>
      <c r="H63" s="239"/>
    </row>
    <row r="64" spans="1:8" s="32" customFormat="1" ht="21" customHeight="1">
      <c r="A64" s="237" t="s">
        <v>104</v>
      </c>
      <c r="B64" s="41" t="s">
        <v>17</v>
      </c>
      <c r="C64" s="63" t="s">
        <v>104</v>
      </c>
      <c r="D64" s="29" t="s">
        <v>105</v>
      </c>
      <c r="E64" s="30" t="s">
        <v>106</v>
      </c>
      <c r="F64" s="66">
        <v>4.14</v>
      </c>
      <c r="G64" s="37">
        <f>'Мультисплит системы'!F47</f>
        <v>850</v>
      </c>
      <c r="H64" s="238">
        <v>2110</v>
      </c>
    </row>
    <row r="65" spans="1:8" s="32" customFormat="1" ht="21" customHeight="1" thickBot="1">
      <c r="A65" s="240"/>
      <c r="B65" s="43" t="s">
        <v>18</v>
      </c>
      <c r="C65" s="67" t="s">
        <v>107</v>
      </c>
      <c r="D65" s="45" t="s">
        <v>108</v>
      </c>
      <c r="E65" s="46" t="s">
        <v>109</v>
      </c>
      <c r="F65" s="68">
        <v>4.44</v>
      </c>
      <c r="G65" s="71">
        <f>H64-G64</f>
        <v>1260</v>
      </c>
      <c r="H65" s="243"/>
    </row>
    <row r="66" spans="1:8" s="32" customFormat="1" ht="21" customHeight="1">
      <c r="A66" s="234" t="s">
        <v>110</v>
      </c>
      <c r="B66" s="33" t="s">
        <v>17</v>
      </c>
      <c r="C66" s="59" t="s">
        <v>110</v>
      </c>
      <c r="D66" s="35" t="s">
        <v>111</v>
      </c>
      <c r="E66" s="36" t="s">
        <v>112</v>
      </c>
      <c r="F66" s="70">
        <v>3.85</v>
      </c>
      <c r="G66" s="37">
        <f>'Мультисплит системы'!F48</f>
        <v>900</v>
      </c>
      <c r="H66" s="245">
        <v>2625</v>
      </c>
    </row>
    <row r="67" spans="1:8" s="32" customFormat="1" ht="21" customHeight="1" thickBot="1">
      <c r="A67" s="235"/>
      <c r="B67" s="38" t="s">
        <v>18</v>
      </c>
      <c r="C67" s="61" t="s">
        <v>113</v>
      </c>
      <c r="D67" s="25" t="s">
        <v>114</v>
      </c>
      <c r="E67" s="26" t="s">
        <v>115</v>
      </c>
      <c r="F67" s="69">
        <v>4.44</v>
      </c>
      <c r="G67" s="47">
        <f>H66-G66</f>
        <v>1725</v>
      </c>
      <c r="H67" s="246"/>
    </row>
    <row r="68" spans="1:8" s="32" customFormat="1" ht="21" customHeight="1">
      <c r="A68" s="237" t="s">
        <v>116</v>
      </c>
      <c r="B68" s="41" t="s">
        <v>17</v>
      </c>
      <c r="C68" s="63" t="s">
        <v>116</v>
      </c>
      <c r="D68" s="29" t="s">
        <v>117</v>
      </c>
      <c r="E68" s="30" t="s">
        <v>118</v>
      </c>
      <c r="F68" s="66">
        <v>3.23</v>
      </c>
      <c r="G68" s="37">
        <f>'Мультисплит системы'!F49</f>
        <v>985</v>
      </c>
      <c r="H68" s="246">
        <v>2800</v>
      </c>
    </row>
    <row r="69" spans="1:8" s="32" customFormat="1" ht="21" customHeight="1" thickBot="1">
      <c r="A69" s="240"/>
      <c r="B69" s="43" t="s">
        <v>18</v>
      </c>
      <c r="C69" s="67" t="s">
        <v>119</v>
      </c>
      <c r="D69" s="45" t="s">
        <v>120</v>
      </c>
      <c r="E69" s="46" t="s">
        <v>121</v>
      </c>
      <c r="F69" s="68">
        <v>4.07</v>
      </c>
      <c r="G69" s="47">
        <f>H68-G68</f>
        <v>1815</v>
      </c>
      <c r="H69" s="247"/>
    </row>
    <row r="70" spans="1:8" s="32" customFormat="1" ht="82.5" customHeight="1" thickBot="1">
      <c r="A70" s="229" t="s">
        <v>122</v>
      </c>
      <c r="B70" s="230"/>
      <c r="C70" s="230"/>
      <c r="D70" s="230"/>
      <c r="E70" s="230"/>
      <c r="F70" s="230"/>
      <c r="G70" s="230"/>
      <c r="H70" s="230"/>
    </row>
    <row r="71" spans="1:8" s="8" customFormat="1" ht="24.75" customHeight="1">
      <c r="A71" s="234" t="s">
        <v>123</v>
      </c>
      <c r="B71" s="33" t="s">
        <v>17</v>
      </c>
      <c r="C71" s="203" t="s">
        <v>123</v>
      </c>
      <c r="D71" s="35" t="s">
        <v>99</v>
      </c>
      <c r="E71" s="36" t="s">
        <v>124</v>
      </c>
      <c r="F71" s="70">
        <v>4.8</v>
      </c>
      <c r="G71" s="37">
        <f>'Мультисплит системы'!F62</f>
        <v>1220</v>
      </c>
      <c r="H71" s="242">
        <v>2330</v>
      </c>
    </row>
    <row r="72" spans="1:8" s="32" customFormat="1" ht="24.75" customHeight="1" thickBot="1">
      <c r="A72" s="235"/>
      <c r="B72" s="38" t="s">
        <v>18</v>
      </c>
      <c r="C72" s="61" t="s">
        <v>101</v>
      </c>
      <c r="D72" s="25" t="s">
        <v>102</v>
      </c>
      <c r="E72" s="26" t="s">
        <v>125</v>
      </c>
      <c r="F72" s="69">
        <v>4.7</v>
      </c>
      <c r="G72" s="47">
        <f>H71-G71</f>
        <v>1110</v>
      </c>
      <c r="H72" s="244"/>
    </row>
    <row r="73" spans="1:8" s="32" customFormat="1" ht="24.75" customHeight="1">
      <c r="A73" s="237" t="s">
        <v>126</v>
      </c>
      <c r="B73" s="41" t="s">
        <v>17</v>
      </c>
      <c r="C73" s="204" t="s">
        <v>126</v>
      </c>
      <c r="D73" s="29" t="s">
        <v>105</v>
      </c>
      <c r="E73" s="30" t="s">
        <v>127</v>
      </c>
      <c r="F73" s="66">
        <v>3.93</v>
      </c>
      <c r="G73" s="72">
        <f>'Мультисплит системы'!F63</f>
        <v>1410</v>
      </c>
      <c r="H73" s="244">
        <v>2670</v>
      </c>
    </row>
    <row r="74" spans="1:8" s="32" customFormat="1" ht="24.75" customHeight="1">
      <c r="A74" s="235"/>
      <c r="B74" s="38" t="s">
        <v>18</v>
      </c>
      <c r="C74" s="61" t="s">
        <v>107</v>
      </c>
      <c r="D74" s="25" t="s">
        <v>108</v>
      </c>
      <c r="E74" s="26" t="s">
        <v>128</v>
      </c>
      <c r="F74" s="69">
        <v>4</v>
      </c>
      <c r="G74" s="73">
        <f>H73-G73</f>
        <v>1260</v>
      </c>
      <c r="H74" s="244"/>
    </row>
    <row r="75" spans="1:8" s="32" customFormat="1" ht="24.75" customHeight="1">
      <c r="A75" s="237" t="s">
        <v>129</v>
      </c>
      <c r="B75" s="41" t="s">
        <v>17</v>
      </c>
      <c r="C75" s="204" t="s">
        <v>129</v>
      </c>
      <c r="D75" s="29" t="s">
        <v>130</v>
      </c>
      <c r="E75" s="30" t="s">
        <v>131</v>
      </c>
      <c r="F75" s="66">
        <v>3.6</v>
      </c>
      <c r="G75" s="72">
        <f>'Мультисплит системы'!F64</f>
        <v>1585</v>
      </c>
      <c r="H75" s="244">
        <v>3310</v>
      </c>
    </row>
    <row r="76" spans="1:8" s="32" customFormat="1" ht="24.75" customHeight="1" thickBot="1">
      <c r="A76" s="240"/>
      <c r="B76" s="43" t="s">
        <v>18</v>
      </c>
      <c r="C76" s="67" t="s">
        <v>113</v>
      </c>
      <c r="D76" s="45" t="s">
        <v>132</v>
      </c>
      <c r="E76" s="46" t="s">
        <v>133</v>
      </c>
      <c r="F76" s="68">
        <v>3.9</v>
      </c>
      <c r="G76" s="74">
        <f>H75-G75</f>
        <v>1725</v>
      </c>
      <c r="H76" s="248"/>
    </row>
    <row r="77" spans="1:8" s="32" customFormat="1" ht="55.5" customHeight="1" thickBot="1">
      <c r="A77" s="229" t="s">
        <v>134</v>
      </c>
      <c r="B77" s="230"/>
      <c r="C77" s="230"/>
      <c r="D77" s="230"/>
      <c r="E77" s="230"/>
      <c r="F77" s="230"/>
      <c r="G77" s="230"/>
      <c r="H77" s="230"/>
    </row>
    <row r="78" spans="1:8" s="32" customFormat="1" ht="24.75" customHeight="1">
      <c r="A78" s="234" t="s">
        <v>135</v>
      </c>
      <c r="B78" s="33" t="s">
        <v>17</v>
      </c>
      <c r="C78" s="203" t="s">
        <v>135</v>
      </c>
      <c r="D78" s="35" t="s">
        <v>99</v>
      </c>
      <c r="E78" s="36" t="s">
        <v>136</v>
      </c>
      <c r="F78" s="70">
        <v>4.31</v>
      </c>
      <c r="G78" s="75">
        <f>'Мультисплит системы'!F58</f>
        <v>935</v>
      </c>
      <c r="H78" s="242">
        <v>2045</v>
      </c>
    </row>
    <row r="79" spans="1:8" s="32" customFormat="1" ht="24.75" customHeight="1" thickBot="1">
      <c r="A79" s="235"/>
      <c r="B79" s="38" t="s">
        <v>18</v>
      </c>
      <c r="C79" s="61" t="s">
        <v>101</v>
      </c>
      <c r="D79" s="25" t="s">
        <v>102</v>
      </c>
      <c r="E79" s="26" t="s">
        <v>137</v>
      </c>
      <c r="F79" s="69">
        <v>4.53</v>
      </c>
      <c r="G79" s="76">
        <f>G63</f>
        <v>1110</v>
      </c>
      <c r="H79" s="244"/>
    </row>
    <row r="80" spans="1:8" s="32" customFormat="1" ht="24.75" customHeight="1">
      <c r="A80" s="237" t="s">
        <v>138</v>
      </c>
      <c r="B80" s="41" t="s">
        <v>17</v>
      </c>
      <c r="C80" s="204" t="s">
        <v>138</v>
      </c>
      <c r="D80" s="29" t="s">
        <v>105</v>
      </c>
      <c r="E80" s="30" t="s">
        <v>139</v>
      </c>
      <c r="F80" s="66">
        <v>3.24</v>
      </c>
      <c r="G80" s="72">
        <f>'Мультисплит системы'!F59</f>
        <v>1115</v>
      </c>
      <c r="H80" s="242">
        <v>2375</v>
      </c>
    </row>
    <row r="81" spans="1:8" s="32" customFormat="1" ht="24.75" customHeight="1">
      <c r="A81" s="235"/>
      <c r="B81" s="38" t="s">
        <v>18</v>
      </c>
      <c r="C81" s="61" t="s">
        <v>107</v>
      </c>
      <c r="D81" s="25" t="s">
        <v>108</v>
      </c>
      <c r="E81" s="26" t="s">
        <v>140</v>
      </c>
      <c r="F81" s="69">
        <v>3.82</v>
      </c>
      <c r="G81" s="76">
        <f>G65</f>
        <v>1260</v>
      </c>
      <c r="H81" s="244"/>
    </row>
    <row r="82" spans="1:8" s="32" customFormat="1" ht="77.25" customHeight="1" thickBot="1">
      <c r="A82" s="229" t="s">
        <v>141</v>
      </c>
      <c r="B82" s="230"/>
      <c r="C82" s="230"/>
      <c r="D82" s="230"/>
      <c r="E82" s="230"/>
      <c r="F82" s="230"/>
      <c r="G82" s="230"/>
      <c r="H82" s="230"/>
    </row>
    <row r="83" spans="1:8" s="32" customFormat="1" ht="24.75" customHeight="1">
      <c r="A83" s="234" t="s">
        <v>142</v>
      </c>
      <c r="B83" s="33" t="s">
        <v>17</v>
      </c>
      <c r="C83" s="203" t="s">
        <v>142</v>
      </c>
      <c r="D83" s="35" t="s">
        <v>99</v>
      </c>
      <c r="E83" s="36" t="s">
        <v>136</v>
      </c>
      <c r="F83" s="70">
        <v>4.31</v>
      </c>
      <c r="G83" s="75">
        <f>'Мультисплит системы'!F50</f>
        <v>895</v>
      </c>
      <c r="H83" s="252">
        <v>2230</v>
      </c>
    </row>
    <row r="84" spans="1:8" s="32" customFormat="1" ht="24.75" customHeight="1">
      <c r="A84" s="249"/>
      <c r="B84" s="38" t="s">
        <v>18</v>
      </c>
      <c r="C84" s="61" t="s">
        <v>101</v>
      </c>
      <c r="D84" s="25" t="s">
        <v>102</v>
      </c>
      <c r="E84" s="26" t="s">
        <v>137</v>
      </c>
      <c r="F84" s="69">
        <v>4.53</v>
      </c>
      <c r="G84" s="76">
        <f>G63</f>
        <v>1110</v>
      </c>
      <c r="H84" s="250"/>
    </row>
    <row r="85" spans="1:8" ht="13.5" customHeight="1">
      <c r="A85" s="235"/>
      <c r="B85" s="77" t="s">
        <v>143</v>
      </c>
      <c r="C85" s="78" t="s">
        <v>144</v>
      </c>
      <c r="D85" s="79"/>
      <c r="E85" s="80"/>
      <c r="F85" s="80"/>
      <c r="G85" s="73">
        <v>225</v>
      </c>
      <c r="H85" s="250"/>
    </row>
    <row r="86" spans="1:8" s="32" customFormat="1" ht="24.75" customHeight="1">
      <c r="A86" s="237" t="s">
        <v>145</v>
      </c>
      <c r="B86" s="41" t="s">
        <v>17</v>
      </c>
      <c r="C86" s="204" t="s">
        <v>145</v>
      </c>
      <c r="D86" s="29" t="s">
        <v>99</v>
      </c>
      <c r="E86" s="30" t="s">
        <v>136</v>
      </c>
      <c r="F86" s="66">
        <v>4.31</v>
      </c>
      <c r="G86" s="72">
        <f>'Мультисплит системы'!F51</f>
        <v>945</v>
      </c>
      <c r="H86" s="250">
        <v>2430</v>
      </c>
    </row>
    <row r="87" spans="1:8" s="32" customFormat="1" ht="24.75" customHeight="1">
      <c r="A87" s="249"/>
      <c r="B87" s="38" t="s">
        <v>18</v>
      </c>
      <c r="C87" s="61" t="s">
        <v>107</v>
      </c>
      <c r="D87" s="25" t="s">
        <v>102</v>
      </c>
      <c r="E87" s="26" t="s">
        <v>137</v>
      </c>
      <c r="F87" s="69">
        <v>4.53</v>
      </c>
      <c r="G87" s="76">
        <f>G65</f>
        <v>1260</v>
      </c>
      <c r="H87" s="250"/>
    </row>
    <row r="88" spans="1:8" ht="14.25" customHeight="1" thickBot="1">
      <c r="A88" s="249"/>
      <c r="B88" s="41" t="s">
        <v>143</v>
      </c>
      <c r="C88" s="63" t="s">
        <v>144</v>
      </c>
      <c r="D88" s="81"/>
      <c r="E88" s="82"/>
      <c r="F88" s="82"/>
      <c r="G88" s="200">
        <v>225</v>
      </c>
      <c r="H88" s="251"/>
    </row>
    <row r="89" spans="1:8" ht="21.75" customHeight="1">
      <c r="A89" s="83" t="s">
        <v>146</v>
      </c>
      <c r="B89" s="84" t="s">
        <v>147</v>
      </c>
      <c r="C89" s="85" t="s">
        <v>146</v>
      </c>
      <c r="D89" s="86"/>
      <c r="E89" s="87"/>
      <c r="F89" s="87"/>
      <c r="G89" s="87"/>
      <c r="H89" s="88">
        <v>125</v>
      </c>
    </row>
    <row r="90" spans="1:8" ht="21.75" customHeight="1">
      <c r="A90" s="89" t="s">
        <v>148</v>
      </c>
      <c r="B90" s="90" t="s">
        <v>147</v>
      </c>
      <c r="C90" s="91" t="s">
        <v>148</v>
      </c>
      <c r="D90" s="92"/>
      <c r="E90" s="93"/>
      <c r="F90" s="93"/>
      <c r="G90" s="93"/>
      <c r="H90" s="94">
        <v>200</v>
      </c>
    </row>
    <row r="91" spans="1:8" ht="18" customHeight="1" thickBot="1">
      <c r="A91" s="95" t="s">
        <v>149</v>
      </c>
      <c r="B91" s="96" t="s">
        <v>147</v>
      </c>
      <c r="C91" s="97" t="s">
        <v>149</v>
      </c>
      <c r="D91" s="98"/>
      <c r="E91" s="99"/>
      <c r="F91" s="99"/>
      <c r="G91" s="99"/>
      <c r="H91" s="201">
        <v>162</v>
      </c>
    </row>
    <row r="92" ht="22.5" customHeight="1">
      <c r="A92" s="100"/>
    </row>
  </sheetData>
  <sheetProtection/>
  <mergeCells count="75">
    <mergeCell ref="A86:A88"/>
    <mergeCell ref="H86:H88"/>
    <mergeCell ref="A80:A81"/>
    <mergeCell ref="H80:H81"/>
    <mergeCell ref="A82:H82"/>
    <mergeCell ref="A83:A85"/>
    <mergeCell ref="H83:H85"/>
    <mergeCell ref="A75:A76"/>
    <mergeCell ref="H75:H76"/>
    <mergeCell ref="A77:H77"/>
    <mergeCell ref="A78:A79"/>
    <mergeCell ref="H78:H79"/>
    <mergeCell ref="A70:H70"/>
    <mergeCell ref="A71:A72"/>
    <mergeCell ref="H71:H72"/>
    <mergeCell ref="A73:A74"/>
    <mergeCell ref="H73:H74"/>
    <mergeCell ref="A66:A67"/>
    <mergeCell ref="H66:H67"/>
    <mergeCell ref="A68:A69"/>
    <mergeCell ref="H68:H69"/>
    <mergeCell ref="A62:A63"/>
    <mergeCell ref="H62:H63"/>
    <mergeCell ref="A64:A65"/>
    <mergeCell ref="H64:H65"/>
    <mergeCell ref="A57:A58"/>
    <mergeCell ref="H57:H58"/>
    <mergeCell ref="A59:H59"/>
    <mergeCell ref="A60:A61"/>
    <mergeCell ref="H60:H61"/>
    <mergeCell ref="A52:A53"/>
    <mergeCell ref="H52:H53"/>
    <mergeCell ref="A54:H54"/>
    <mergeCell ref="A55:A56"/>
    <mergeCell ref="H55:H56"/>
    <mergeCell ref="H35:H36"/>
    <mergeCell ref="A48:A49"/>
    <mergeCell ref="H48:H49"/>
    <mergeCell ref="A50:A51"/>
    <mergeCell ref="H50:H51"/>
    <mergeCell ref="A43:A44"/>
    <mergeCell ref="H43:H44"/>
    <mergeCell ref="A45:H45"/>
    <mergeCell ref="A46:A47"/>
    <mergeCell ref="H46:H47"/>
    <mergeCell ref="H26:H27"/>
    <mergeCell ref="A28:H28"/>
    <mergeCell ref="A38:H38"/>
    <mergeCell ref="A39:A40"/>
    <mergeCell ref="H39:H40"/>
    <mergeCell ref="A41:A42"/>
    <mergeCell ref="H41:H42"/>
    <mergeCell ref="A33:A34"/>
    <mergeCell ref="H33:H34"/>
    <mergeCell ref="A35:A36"/>
    <mergeCell ref="A29:A30"/>
    <mergeCell ref="H29:H30"/>
    <mergeCell ref="A19:H19"/>
    <mergeCell ref="A20:H20"/>
    <mergeCell ref="A21:H21"/>
    <mergeCell ref="A31:A32"/>
    <mergeCell ref="H31:H32"/>
    <mergeCell ref="A24:A25"/>
    <mergeCell ref="H24:H25"/>
    <mergeCell ref="A26:A27"/>
    <mergeCell ref="A22:A23"/>
    <mergeCell ref="H22:H23"/>
    <mergeCell ref="A15:H15"/>
    <mergeCell ref="A12:A14"/>
    <mergeCell ref="B12:B14"/>
    <mergeCell ref="C12:C14"/>
    <mergeCell ref="H12:H14"/>
    <mergeCell ref="A16:H16"/>
    <mergeCell ref="A17:A18"/>
    <mergeCell ref="H17:H18"/>
  </mergeCells>
  <printOptions gridLines="1" horizontalCentered="1"/>
  <pageMargins left="0.1968503937007874" right="0.31496062992125984" top="0.3937007874015748" bottom="0.2362204724409449" header="0.15748031496062992" footer="0.15748031496062992"/>
  <pageSetup fitToHeight="1" fitToWidth="1" horizontalDpi="600" verticalDpi="600" orientation="portrait" paperSize="9" scale="37" r:id="rId2"/>
  <headerFooter alignWithMargins="0">
    <oddHeader>&amp;C&amp;"Courier New Cyr,полужирный"&amp;11ПРАЙС-ЛИСТ НА КОНДИЦИОНЕРЫ &amp;12MITSUBISHI HEAVY INDUSTRIES, RAC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65"/>
  <sheetViews>
    <sheetView zoomScale="80" zoomScaleNormal="80" zoomScalePageLayoutView="0" workbookViewId="0" topLeftCell="A1">
      <pane ySplit="12" topLeftCell="A13" activePane="bottomLeft" state="frozen"/>
      <selection pane="topLeft" activeCell="D109" sqref="D109"/>
      <selection pane="bottomLeft" activeCell="N37" sqref="N37"/>
    </sheetView>
  </sheetViews>
  <sheetFormatPr defaultColWidth="8.8515625" defaultRowHeight="15"/>
  <cols>
    <col min="1" max="1" width="17.57421875" style="104" customWidth="1"/>
    <col min="2" max="2" width="11.7109375" style="104" customWidth="1"/>
    <col min="3" max="3" width="23.7109375" style="104" customWidth="1"/>
    <col min="4" max="6" width="21.140625" style="104" customWidth="1"/>
    <col min="7" max="16384" width="8.8515625" style="104" customWidth="1"/>
  </cols>
  <sheetData>
    <row r="2" ht="12.75"/>
    <row r="3" ht="12.75"/>
    <row r="4" ht="12.75"/>
    <row r="5" ht="12.75"/>
    <row r="6" ht="12.75"/>
    <row r="8" ht="9" customHeight="1" thickBot="1"/>
    <row r="9" spans="5:6" ht="21.75" customHeight="1" hidden="1" thickBot="1">
      <c r="E9" s="282" t="s">
        <v>151</v>
      </c>
      <c r="F9" s="283"/>
    </row>
    <row r="10" spans="1:6" s="107" customFormat="1" ht="37.5" customHeight="1">
      <c r="A10" s="284" t="s">
        <v>0</v>
      </c>
      <c r="B10" s="287" t="s">
        <v>1</v>
      </c>
      <c r="C10" s="287" t="s">
        <v>2</v>
      </c>
      <c r="D10" s="105" t="s">
        <v>3</v>
      </c>
      <c r="E10" s="106" t="s">
        <v>5</v>
      </c>
      <c r="F10" s="290" t="s">
        <v>267</v>
      </c>
    </row>
    <row r="11" spans="1:6" s="107" customFormat="1" ht="17.25" customHeight="1">
      <c r="A11" s="285"/>
      <c r="B11" s="288"/>
      <c r="C11" s="288"/>
      <c r="D11" s="108" t="s">
        <v>152</v>
      </c>
      <c r="E11" s="108" t="s">
        <v>8</v>
      </c>
      <c r="F11" s="291"/>
    </row>
    <row r="12" spans="1:6" s="107" customFormat="1" ht="15.75" customHeight="1" thickBot="1">
      <c r="A12" s="286"/>
      <c r="B12" s="289"/>
      <c r="C12" s="289"/>
      <c r="D12" s="109" t="s">
        <v>11</v>
      </c>
      <c r="E12" s="109" t="s">
        <v>12</v>
      </c>
      <c r="F12" s="292"/>
    </row>
    <row r="13" spans="1:6" ht="57.75" customHeight="1" hidden="1" thickBot="1">
      <c r="A13" s="269" t="s">
        <v>153</v>
      </c>
      <c r="B13" s="270"/>
      <c r="C13" s="270"/>
      <c r="D13" s="270"/>
      <c r="E13" s="270"/>
      <c r="F13" s="270"/>
    </row>
    <row r="14" spans="1:6" s="112" customFormat="1" ht="18" customHeight="1" hidden="1" thickBot="1">
      <c r="A14" s="110" t="s">
        <v>154</v>
      </c>
      <c r="B14" s="111"/>
      <c r="C14" s="111"/>
      <c r="D14" s="111"/>
      <c r="E14" s="111"/>
      <c r="F14" s="111"/>
    </row>
    <row r="15" spans="1:6" s="16" customFormat="1" ht="15" customHeight="1" hidden="1">
      <c r="A15" s="271" t="s">
        <v>155</v>
      </c>
      <c r="B15" s="273" t="s">
        <v>18</v>
      </c>
      <c r="C15" s="273" t="s">
        <v>156</v>
      </c>
      <c r="D15" s="113">
        <v>4.5</v>
      </c>
      <c r="E15" s="114"/>
      <c r="F15" s="275">
        <v>1531</v>
      </c>
    </row>
    <row r="16" spans="1:6" s="16" customFormat="1" ht="15" customHeight="1" hidden="1">
      <c r="A16" s="272"/>
      <c r="B16" s="274"/>
      <c r="C16" s="274"/>
      <c r="D16" s="115">
        <v>5.6</v>
      </c>
      <c r="E16" s="116"/>
      <c r="F16" s="276"/>
    </row>
    <row r="17" spans="1:6" s="16" customFormat="1" ht="15.75" customHeight="1" hidden="1">
      <c r="A17" s="272" t="s">
        <v>157</v>
      </c>
      <c r="B17" s="274" t="s">
        <v>18</v>
      </c>
      <c r="C17" s="279" t="s">
        <v>158</v>
      </c>
      <c r="D17" s="115">
        <v>8</v>
      </c>
      <c r="E17" s="116"/>
      <c r="F17" s="276">
        <v>3077</v>
      </c>
    </row>
    <row r="18" spans="1:6" s="16" customFormat="1" ht="15.75" customHeight="1" hidden="1" thickBot="1">
      <c r="A18" s="277"/>
      <c r="B18" s="278"/>
      <c r="C18" s="280"/>
      <c r="D18" s="117">
        <v>10.5</v>
      </c>
      <c r="E18" s="118"/>
      <c r="F18" s="281"/>
    </row>
    <row r="19" spans="1:6" ht="15.75" customHeight="1" hidden="1" thickBot="1">
      <c r="A19" s="119"/>
      <c r="B19" s="120"/>
      <c r="C19" s="121"/>
      <c r="D19" s="122" t="s">
        <v>7</v>
      </c>
      <c r="E19" s="122" t="s">
        <v>159</v>
      </c>
      <c r="F19" s="123"/>
    </row>
    <row r="20" spans="1:6" s="16" customFormat="1" ht="21" customHeight="1" hidden="1">
      <c r="A20" s="124" t="s">
        <v>160</v>
      </c>
      <c r="B20" s="125" t="s">
        <v>17</v>
      </c>
      <c r="C20" s="126" t="s">
        <v>161</v>
      </c>
      <c r="D20" s="127">
        <v>2200</v>
      </c>
      <c r="E20" s="114">
        <v>3200</v>
      </c>
      <c r="F20" s="128">
        <v>355</v>
      </c>
    </row>
    <row r="21" spans="1:6" s="16" customFormat="1" ht="21" customHeight="1" hidden="1">
      <c r="A21" s="129" t="s">
        <v>162</v>
      </c>
      <c r="B21" s="130" t="s">
        <v>17</v>
      </c>
      <c r="C21" s="131" t="s">
        <v>161</v>
      </c>
      <c r="D21" s="132">
        <v>2500</v>
      </c>
      <c r="E21" s="116">
        <v>3400</v>
      </c>
      <c r="F21" s="133">
        <v>358</v>
      </c>
    </row>
    <row r="22" spans="1:6" s="112" customFormat="1" ht="21" customHeight="1" hidden="1">
      <c r="A22" s="129" t="s">
        <v>163</v>
      </c>
      <c r="B22" s="130" t="s">
        <v>17</v>
      </c>
      <c r="C22" s="131" t="s">
        <v>161</v>
      </c>
      <c r="D22" s="132">
        <v>2800</v>
      </c>
      <c r="E22" s="116">
        <v>4000</v>
      </c>
      <c r="F22" s="133">
        <v>376</v>
      </c>
    </row>
    <row r="23" spans="1:6" s="16" customFormat="1" ht="21" customHeight="1" hidden="1">
      <c r="A23" s="129" t="s">
        <v>164</v>
      </c>
      <c r="B23" s="130" t="s">
        <v>17</v>
      </c>
      <c r="C23" s="131" t="s">
        <v>161</v>
      </c>
      <c r="D23" s="132">
        <v>3200</v>
      </c>
      <c r="E23" s="116">
        <v>4500</v>
      </c>
      <c r="F23" s="133">
        <v>445</v>
      </c>
    </row>
    <row r="24" spans="1:6" s="16" customFormat="1" ht="21" customHeight="1" hidden="1">
      <c r="A24" s="129" t="s">
        <v>165</v>
      </c>
      <c r="B24" s="130" t="s">
        <v>17</v>
      </c>
      <c r="C24" s="131" t="s">
        <v>161</v>
      </c>
      <c r="D24" s="132">
        <v>4000</v>
      </c>
      <c r="E24" s="116">
        <v>5400</v>
      </c>
      <c r="F24" s="133">
        <v>457</v>
      </c>
    </row>
    <row r="25" spans="1:6" s="16" customFormat="1" ht="21" customHeight="1" hidden="1" thickBot="1">
      <c r="A25" s="134" t="s">
        <v>166</v>
      </c>
      <c r="B25" s="135" t="s">
        <v>17</v>
      </c>
      <c r="C25" s="136" t="s">
        <v>161</v>
      </c>
      <c r="D25" s="137">
        <v>5000</v>
      </c>
      <c r="E25" s="118">
        <v>6700</v>
      </c>
      <c r="F25" s="138">
        <v>726</v>
      </c>
    </row>
    <row r="26" spans="1:6" ht="15.75" thickBot="1">
      <c r="A26" s="267" t="s">
        <v>167</v>
      </c>
      <c r="B26" s="268"/>
      <c r="C26" s="268"/>
      <c r="D26" s="268"/>
      <c r="E26" s="268"/>
      <c r="F26" s="268"/>
    </row>
    <row r="27" spans="1:6" ht="15.75" thickBot="1">
      <c r="A27" s="139" t="s">
        <v>168</v>
      </c>
      <c r="B27" s="140"/>
      <c r="C27" s="141"/>
      <c r="D27" s="142"/>
      <c r="E27" s="142"/>
      <c r="F27" s="143"/>
    </row>
    <row r="28" spans="1:6" ht="15" customHeight="1">
      <c r="A28" s="263" t="s">
        <v>169</v>
      </c>
      <c r="B28" s="264" t="s">
        <v>18</v>
      </c>
      <c r="C28" s="265" t="s">
        <v>156</v>
      </c>
      <c r="D28" s="127" t="s">
        <v>170</v>
      </c>
      <c r="E28" s="144">
        <v>4.7</v>
      </c>
      <c r="F28" s="266">
        <v>1745</v>
      </c>
    </row>
    <row r="29" spans="1:6" ht="15" customHeight="1">
      <c r="A29" s="255"/>
      <c r="B29" s="256"/>
      <c r="C29" s="257"/>
      <c r="D29" s="132" t="s">
        <v>171</v>
      </c>
      <c r="E29" s="145">
        <v>5</v>
      </c>
      <c r="F29" s="258"/>
    </row>
    <row r="30" spans="1:6" ht="15" customHeight="1">
      <c r="A30" s="255" t="s">
        <v>172</v>
      </c>
      <c r="B30" s="256" t="s">
        <v>18</v>
      </c>
      <c r="C30" s="257" t="s">
        <v>156</v>
      </c>
      <c r="D30" s="132" t="s">
        <v>173</v>
      </c>
      <c r="E30" s="145">
        <v>4.33</v>
      </c>
      <c r="F30" s="258">
        <v>1960</v>
      </c>
    </row>
    <row r="31" spans="1:6" ht="15" customHeight="1">
      <c r="A31" s="255"/>
      <c r="B31" s="256"/>
      <c r="C31" s="257"/>
      <c r="D31" s="132" t="s">
        <v>174</v>
      </c>
      <c r="E31" s="145">
        <v>4.67</v>
      </c>
      <c r="F31" s="258"/>
    </row>
    <row r="32" spans="1:6" ht="15" customHeight="1">
      <c r="A32" s="255" t="s">
        <v>175</v>
      </c>
      <c r="B32" s="256" t="s">
        <v>18</v>
      </c>
      <c r="C32" s="257" t="s">
        <v>176</v>
      </c>
      <c r="D32" s="132" t="s">
        <v>177</v>
      </c>
      <c r="E32" s="145">
        <v>4.63</v>
      </c>
      <c r="F32" s="258">
        <v>2185</v>
      </c>
    </row>
    <row r="33" spans="1:6" ht="12.75" customHeight="1">
      <c r="A33" s="255"/>
      <c r="B33" s="256"/>
      <c r="C33" s="257"/>
      <c r="D33" s="132" t="s">
        <v>178</v>
      </c>
      <c r="E33" s="145">
        <v>4.58</v>
      </c>
      <c r="F33" s="258"/>
    </row>
    <row r="34" spans="1:6" ht="15.75" customHeight="1">
      <c r="A34" s="255" t="s">
        <v>179</v>
      </c>
      <c r="B34" s="256" t="s">
        <v>18</v>
      </c>
      <c r="C34" s="257" t="s">
        <v>176</v>
      </c>
      <c r="D34" s="132" t="s">
        <v>180</v>
      </c>
      <c r="E34" s="145">
        <v>4.2</v>
      </c>
      <c r="F34" s="258">
        <v>2485</v>
      </c>
    </row>
    <row r="35" spans="1:6" ht="15.75" customHeight="1">
      <c r="A35" s="255"/>
      <c r="B35" s="256"/>
      <c r="C35" s="257"/>
      <c r="D35" s="132" t="s">
        <v>181</v>
      </c>
      <c r="E35" s="145">
        <v>4.5</v>
      </c>
      <c r="F35" s="258"/>
    </row>
    <row r="36" spans="1:6" ht="15.75" customHeight="1">
      <c r="A36" s="255" t="s">
        <v>182</v>
      </c>
      <c r="B36" s="256" t="s">
        <v>18</v>
      </c>
      <c r="C36" s="257" t="s">
        <v>158</v>
      </c>
      <c r="D36" s="132" t="s">
        <v>183</v>
      </c>
      <c r="E36" s="145">
        <v>4</v>
      </c>
      <c r="F36" s="258">
        <v>3245</v>
      </c>
    </row>
    <row r="37" spans="1:6" ht="15.75" customHeight="1">
      <c r="A37" s="255"/>
      <c r="B37" s="256"/>
      <c r="C37" s="257"/>
      <c r="D37" s="132" t="s">
        <v>184</v>
      </c>
      <c r="E37" s="145">
        <v>4.3</v>
      </c>
      <c r="F37" s="258"/>
    </row>
    <row r="38" spans="1:6" ht="15.75" customHeight="1">
      <c r="A38" s="255" t="s">
        <v>185</v>
      </c>
      <c r="B38" s="256" t="s">
        <v>18</v>
      </c>
      <c r="C38" s="257" t="s">
        <v>158</v>
      </c>
      <c r="D38" s="132" t="s">
        <v>186</v>
      </c>
      <c r="E38" s="145">
        <v>3.7</v>
      </c>
      <c r="F38" s="258">
        <v>3645</v>
      </c>
    </row>
    <row r="39" spans="1:6" ht="15.75" customHeight="1" thickBot="1">
      <c r="A39" s="259"/>
      <c r="B39" s="260"/>
      <c r="C39" s="261"/>
      <c r="D39" s="137" t="s">
        <v>187</v>
      </c>
      <c r="E39" s="146">
        <v>4.12</v>
      </c>
      <c r="F39" s="262"/>
    </row>
    <row r="40" spans="1:6" ht="15.75" customHeight="1" thickBot="1">
      <c r="A40" s="147"/>
      <c r="B40" s="148"/>
      <c r="C40" s="149"/>
      <c r="D40" s="150" t="s">
        <v>7</v>
      </c>
      <c r="E40" s="150" t="s">
        <v>159</v>
      </c>
      <c r="F40" s="151"/>
    </row>
    <row r="41" spans="1:6" ht="15">
      <c r="A41" s="152" t="s">
        <v>58</v>
      </c>
      <c r="B41" s="153" t="s">
        <v>17</v>
      </c>
      <c r="C41" s="153" t="s">
        <v>161</v>
      </c>
      <c r="D41" s="127">
        <v>2000</v>
      </c>
      <c r="E41" s="114">
        <v>3000</v>
      </c>
      <c r="F41" s="167">
        <v>440</v>
      </c>
    </row>
    <row r="42" spans="1:6" ht="15">
      <c r="A42" s="154" t="s">
        <v>63</v>
      </c>
      <c r="B42" s="155" t="s">
        <v>17</v>
      </c>
      <c r="C42" s="155" t="s">
        <v>161</v>
      </c>
      <c r="D42" s="132">
        <v>2500</v>
      </c>
      <c r="E42" s="116">
        <v>3400</v>
      </c>
      <c r="F42" s="167">
        <v>485</v>
      </c>
    </row>
    <row r="43" spans="1:6" ht="15">
      <c r="A43" s="154" t="s">
        <v>69</v>
      </c>
      <c r="B43" s="155" t="s">
        <v>17</v>
      </c>
      <c r="C43" s="155" t="s">
        <v>161</v>
      </c>
      <c r="D43" s="132">
        <v>3500</v>
      </c>
      <c r="E43" s="116">
        <v>4500</v>
      </c>
      <c r="F43" s="167">
        <v>635</v>
      </c>
    </row>
    <row r="44" spans="1:6" ht="15.75" thickBot="1">
      <c r="A44" s="154" t="s">
        <v>75</v>
      </c>
      <c r="B44" s="155" t="s">
        <v>17</v>
      </c>
      <c r="C44" s="155" t="s">
        <v>161</v>
      </c>
      <c r="D44" s="132">
        <v>5000</v>
      </c>
      <c r="E44" s="116">
        <v>5800</v>
      </c>
      <c r="F44" s="168">
        <v>850</v>
      </c>
    </row>
    <row r="45" spans="1:6" ht="15">
      <c r="A45" s="156" t="s">
        <v>92</v>
      </c>
      <c r="B45" s="153" t="s">
        <v>17</v>
      </c>
      <c r="C45" s="153" t="s">
        <v>161</v>
      </c>
      <c r="D45" s="127">
        <v>2000</v>
      </c>
      <c r="E45" s="114">
        <v>3000</v>
      </c>
      <c r="F45" s="169">
        <v>670</v>
      </c>
    </row>
    <row r="46" spans="1:6" ht="15">
      <c r="A46" s="157" t="s">
        <v>98</v>
      </c>
      <c r="B46" s="155" t="s">
        <v>17</v>
      </c>
      <c r="C46" s="155" t="s">
        <v>161</v>
      </c>
      <c r="D46" s="132">
        <v>2500</v>
      </c>
      <c r="E46" s="116">
        <v>3400</v>
      </c>
      <c r="F46" s="168">
        <v>750</v>
      </c>
    </row>
    <row r="47" spans="1:6" ht="15">
      <c r="A47" s="157" t="s">
        <v>104</v>
      </c>
      <c r="B47" s="155" t="s">
        <v>17</v>
      </c>
      <c r="C47" s="155" t="s">
        <v>161</v>
      </c>
      <c r="D47" s="132">
        <v>3500</v>
      </c>
      <c r="E47" s="116">
        <v>4500</v>
      </c>
      <c r="F47" s="168">
        <v>850</v>
      </c>
    </row>
    <row r="48" spans="1:6" ht="15">
      <c r="A48" s="157" t="s">
        <v>110</v>
      </c>
      <c r="B48" s="155" t="s">
        <v>17</v>
      </c>
      <c r="C48" s="155" t="s">
        <v>161</v>
      </c>
      <c r="D48" s="132">
        <v>5000</v>
      </c>
      <c r="E48" s="116">
        <v>5800</v>
      </c>
      <c r="F48" s="168">
        <v>900</v>
      </c>
    </row>
    <row r="49" spans="1:6" ht="15.75" thickBot="1">
      <c r="A49" s="158" t="s">
        <v>116</v>
      </c>
      <c r="B49" s="159" t="s">
        <v>17</v>
      </c>
      <c r="C49" s="159" t="s">
        <v>161</v>
      </c>
      <c r="D49" s="137">
        <v>6000</v>
      </c>
      <c r="E49" s="118">
        <v>6800</v>
      </c>
      <c r="F49" s="170">
        <v>985</v>
      </c>
    </row>
    <row r="50" spans="1:6" ht="15">
      <c r="A50" s="156" t="s">
        <v>142</v>
      </c>
      <c r="B50" s="153" t="s">
        <v>17</v>
      </c>
      <c r="C50" s="153" t="s">
        <v>188</v>
      </c>
      <c r="D50" s="127">
        <v>2500</v>
      </c>
      <c r="E50" s="114">
        <v>3400</v>
      </c>
      <c r="F50" s="171">
        <v>895</v>
      </c>
    </row>
    <row r="51" spans="1:6" ht="15">
      <c r="A51" s="157" t="s">
        <v>145</v>
      </c>
      <c r="B51" s="155" t="s">
        <v>17</v>
      </c>
      <c r="C51" s="155" t="s">
        <v>188</v>
      </c>
      <c r="D51" s="132">
        <v>3500</v>
      </c>
      <c r="E51" s="116">
        <v>4500</v>
      </c>
      <c r="F51" s="172">
        <v>945</v>
      </c>
    </row>
    <row r="52" spans="1:6" ht="15">
      <c r="A52" s="157" t="s">
        <v>189</v>
      </c>
      <c r="B52" s="155" t="s">
        <v>17</v>
      </c>
      <c r="C52" s="155" t="s">
        <v>188</v>
      </c>
      <c r="D52" s="132">
        <v>5000</v>
      </c>
      <c r="E52" s="116">
        <v>5800</v>
      </c>
      <c r="F52" s="168">
        <v>1200</v>
      </c>
    </row>
    <row r="53" spans="1:6" ht="15.75" thickBot="1">
      <c r="A53" s="158" t="s">
        <v>190</v>
      </c>
      <c r="B53" s="159" t="s">
        <v>17</v>
      </c>
      <c r="C53" s="159" t="s">
        <v>188</v>
      </c>
      <c r="D53" s="137">
        <v>6000</v>
      </c>
      <c r="E53" s="118">
        <v>6800</v>
      </c>
      <c r="F53" s="170">
        <v>1325</v>
      </c>
    </row>
    <row r="54" spans="1:6" ht="15.75" thickBot="1">
      <c r="A54" s="160" t="s">
        <v>191</v>
      </c>
      <c r="B54" s="253" t="s">
        <v>192</v>
      </c>
      <c r="C54" s="254"/>
      <c r="D54" s="254"/>
      <c r="E54" s="161"/>
      <c r="F54" s="173">
        <v>225</v>
      </c>
    </row>
    <row r="55" spans="1:6" ht="15">
      <c r="A55" s="162" t="s">
        <v>146</v>
      </c>
      <c r="B55" s="153" t="s">
        <v>147</v>
      </c>
      <c r="C55" s="153"/>
      <c r="D55" s="127"/>
      <c r="E55" s="114"/>
      <c r="F55" s="171">
        <v>125</v>
      </c>
    </row>
    <row r="56" spans="1:6" ht="15">
      <c r="A56" s="157" t="s">
        <v>148</v>
      </c>
      <c r="B56" s="155" t="s">
        <v>147</v>
      </c>
      <c r="C56" s="155"/>
      <c r="D56" s="132"/>
      <c r="E56" s="116"/>
      <c r="F56" s="168">
        <v>200</v>
      </c>
    </row>
    <row r="57" spans="1:6" ht="15.75" thickBot="1">
      <c r="A57" s="157" t="s">
        <v>149</v>
      </c>
      <c r="B57" s="159" t="s">
        <v>147</v>
      </c>
      <c r="C57" s="163"/>
      <c r="D57" s="163"/>
      <c r="E57" s="164"/>
      <c r="F57" s="174">
        <v>162</v>
      </c>
    </row>
    <row r="58" spans="1:6" ht="15">
      <c r="A58" s="152" t="s">
        <v>135</v>
      </c>
      <c r="B58" s="153" t="s">
        <v>17</v>
      </c>
      <c r="C58" s="153" t="s">
        <v>193</v>
      </c>
      <c r="D58" s="127">
        <v>2500</v>
      </c>
      <c r="E58" s="114">
        <v>3400</v>
      </c>
      <c r="F58" s="168">
        <v>935</v>
      </c>
    </row>
    <row r="59" spans="1:6" ht="15">
      <c r="A59" s="154" t="s">
        <v>138</v>
      </c>
      <c r="B59" s="155" t="s">
        <v>17</v>
      </c>
      <c r="C59" s="155" t="s">
        <v>193</v>
      </c>
      <c r="D59" s="132">
        <v>3500</v>
      </c>
      <c r="E59" s="116">
        <v>4500</v>
      </c>
      <c r="F59" s="168">
        <v>1115</v>
      </c>
    </row>
    <row r="60" spans="1:6" ht="15">
      <c r="A60" s="154" t="s">
        <v>194</v>
      </c>
      <c r="B60" s="155" t="s">
        <v>17</v>
      </c>
      <c r="C60" s="155" t="s">
        <v>193</v>
      </c>
      <c r="D60" s="132">
        <v>5000</v>
      </c>
      <c r="E60" s="116">
        <v>5800</v>
      </c>
      <c r="F60" s="168">
        <v>1175</v>
      </c>
    </row>
    <row r="61" spans="1:6" ht="15.75" thickBot="1">
      <c r="A61" s="165" t="s">
        <v>195</v>
      </c>
      <c r="B61" s="159" t="s">
        <v>17</v>
      </c>
      <c r="C61" s="159" t="s">
        <v>193</v>
      </c>
      <c r="D61" s="137">
        <v>6000</v>
      </c>
      <c r="E61" s="118">
        <v>6800</v>
      </c>
      <c r="F61" s="170">
        <v>1340</v>
      </c>
    </row>
    <row r="62" spans="1:6" ht="15">
      <c r="A62" s="154" t="s">
        <v>196</v>
      </c>
      <c r="B62" s="155" t="s">
        <v>17</v>
      </c>
      <c r="C62" s="153" t="s">
        <v>197</v>
      </c>
      <c r="D62" s="127">
        <v>2500</v>
      </c>
      <c r="E62" s="114">
        <v>3400</v>
      </c>
      <c r="F62" s="169">
        <v>1220</v>
      </c>
    </row>
    <row r="63" spans="1:6" ht="15">
      <c r="A63" s="154" t="s">
        <v>198</v>
      </c>
      <c r="B63" s="155" t="s">
        <v>17</v>
      </c>
      <c r="C63" s="155" t="s">
        <v>197</v>
      </c>
      <c r="D63" s="132">
        <v>3500</v>
      </c>
      <c r="E63" s="116">
        <v>4500</v>
      </c>
      <c r="F63" s="168">
        <v>1410</v>
      </c>
    </row>
    <row r="64" spans="1:6" ht="15.75" thickBot="1">
      <c r="A64" s="165" t="s">
        <v>199</v>
      </c>
      <c r="B64" s="159" t="s">
        <v>17</v>
      </c>
      <c r="C64" s="159" t="s">
        <v>197</v>
      </c>
      <c r="D64" s="137">
        <v>5000</v>
      </c>
      <c r="E64" s="118">
        <v>5800</v>
      </c>
      <c r="F64" s="170">
        <v>1585</v>
      </c>
    </row>
    <row r="65" ht="21">
      <c r="A65" s="166" t="s">
        <v>150</v>
      </c>
    </row>
  </sheetData>
  <sheetProtection/>
  <mergeCells count="40">
    <mergeCell ref="E9:F9"/>
    <mergeCell ref="A10:A12"/>
    <mergeCell ref="B10:B12"/>
    <mergeCell ref="C10:C12"/>
    <mergeCell ref="F10:F12"/>
    <mergeCell ref="A26:F26"/>
    <mergeCell ref="A13:F13"/>
    <mergeCell ref="A15:A16"/>
    <mergeCell ref="B15:B16"/>
    <mergeCell ref="C15:C16"/>
    <mergeCell ref="F15:F16"/>
    <mergeCell ref="A17:A18"/>
    <mergeCell ref="B17:B18"/>
    <mergeCell ref="C17:C18"/>
    <mergeCell ref="F17:F18"/>
    <mergeCell ref="A30:A31"/>
    <mergeCell ref="B30:B31"/>
    <mergeCell ref="C30:C31"/>
    <mergeCell ref="F30:F31"/>
    <mergeCell ref="A28:A29"/>
    <mergeCell ref="B28:B29"/>
    <mergeCell ref="C28:C29"/>
    <mergeCell ref="F28:F29"/>
    <mergeCell ref="A34:A35"/>
    <mergeCell ref="B34:B35"/>
    <mergeCell ref="C34:C35"/>
    <mergeCell ref="F34:F35"/>
    <mergeCell ref="A32:A33"/>
    <mergeCell ref="B32:B33"/>
    <mergeCell ref="C32:C33"/>
    <mergeCell ref="F32:F33"/>
    <mergeCell ref="B54:D54"/>
    <mergeCell ref="A36:A37"/>
    <mergeCell ref="B36:B37"/>
    <mergeCell ref="C36:C37"/>
    <mergeCell ref="F36:F37"/>
    <mergeCell ref="A38:A39"/>
    <mergeCell ref="B38:B39"/>
    <mergeCell ref="C38:C39"/>
    <mergeCell ref="F38:F39"/>
  </mergeCells>
  <printOptions/>
  <pageMargins left="0.73" right="0.46" top="1" bottom="1" header="0.5" footer="0.5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PageLayoutView="0" workbookViewId="0" topLeftCell="B1">
      <selection activeCell="S24" sqref="S24"/>
    </sheetView>
  </sheetViews>
  <sheetFormatPr defaultColWidth="0" defaultRowHeight="15"/>
  <cols>
    <col min="1" max="1" width="24.421875" style="0" customWidth="1"/>
    <col min="2" max="2" width="4.140625" style="194" customWidth="1"/>
    <col min="3" max="3" width="4.00390625" style="194" customWidth="1"/>
    <col min="4" max="4" width="4.140625" style="194" customWidth="1"/>
    <col min="5" max="5" width="10.00390625" style="0" customWidth="1"/>
    <col min="6" max="6" width="11.8515625" style="0" customWidth="1"/>
    <col min="7" max="7" width="12.00390625" style="0" customWidth="1"/>
    <col min="8" max="8" width="12.421875" style="195" customWidth="1"/>
    <col min="9" max="9" width="15.7109375" style="194" customWidth="1"/>
    <col min="10" max="11" width="9.140625" style="196" customWidth="1"/>
    <col min="12" max="12" width="7.57421875" style="196" customWidth="1"/>
    <col min="13" max="13" width="7.00390625" style="196" customWidth="1"/>
    <col min="14" max="14" width="9.140625" style="196" customWidth="1"/>
    <col min="15" max="15" width="10.7109375" style="0" customWidth="1"/>
    <col min="16" max="17" width="8.8515625" style="0" customWidth="1"/>
    <col min="18" max="18" width="12.28125" style="0" customWidth="1"/>
    <col min="19" max="206" width="8.8515625" style="0" customWidth="1"/>
    <col min="207" max="207" width="8.140625" style="0" customWidth="1"/>
    <col min="208" max="208" width="4.28125" style="0" customWidth="1"/>
    <col min="209" max="209" width="4.8515625" style="0" customWidth="1"/>
    <col min="210" max="210" width="4.140625" style="0" customWidth="1"/>
    <col min="211" max="211" width="10.00390625" style="0" customWidth="1"/>
    <col min="212" max="212" width="11.8515625" style="0" customWidth="1"/>
    <col min="213" max="213" width="15.8515625" style="0" customWidth="1"/>
    <col min="214" max="214" width="12.421875" style="0" customWidth="1"/>
    <col min="215" max="215" width="15.7109375" style="0" customWidth="1"/>
    <col min="216" max="220" width="9.140625" style="0" customWidth="1"/>
    <col min="221" max="225" width="0" style="0" hidden="1" customWidth="1"/>
    <col min="226" max="230" width="9.140625" style="0" customWidth="1"/>
    <col min="231" max="235" width="0" style="0" hidden="1" customWidth="1"/>
    <col min="236" max="240" width="9.140625" style="0" customWidth="1"/>
    <col min="241" max="245" width="0" style="0" hidden="1" customWidth="1"/>
    <col min="246" max="255" width="9.140625" style="0" customWidth="1"/>
    <col min="256" max="16384" width="0" style="0" hidden="1" customWidth="1"/>
  </cols>
  <sheetData>
    <row r="1" spans="1:15" s="177" customFormat="1" ht="19.5" customHeight="1">
      <c r="A1" s="293"/>
      <c r="B1" s="295" t="s">
        <v>200</v>
      </c>
      <c r="C1" s="297" t="s">
        <v>201</v>
      </c>
      <c r="D1" s="298"/>
      <c r="E1" s="299" t="s">
        <v>202</v>
      </c>
      <c r="F1" s="293" t="s">
        <v>203</v>
      </c>
      <c r="G1" s="293" t="s">
        <v>204</v>
      </c>
      <c r="H1" s="301" t="s">
        <v>205</v>
      </c>
      <c r="I1" s="301" t="s">
        <v>206</v>
      </c>
      <c r="J1" s="307" t="s">
        <v>207</v>
      </c>
      <c r="K1" s="308"/>
      <c r="L1" s="308"/>
      <c r="M1" s="308"/>
      <c r="N1" s="309"/>
      <c r="O1" s="199">
        <v>40664</v>
      </c>
    </row>
    <row r="2" spans="1:14" s="177" customFormat="1" ht="19.5" customHeight="1">
      <c r="A2" s="294"/>
      <c r="B2" s="296"/>
      <c r="C2" s="178" t="s">
        <v>208</v>
      </c>
      <c r="D2" s="178" t="s">
        <v>209</v>
      </c>
      <c r="E2" s="300"/>
      <c r="F2" s="294"/>
      <c r="G2" s="294"/>
      <c r="H2" s="302"/>
      <c r="I2" s="302"/>
      <c r="J2" s="179" t="s">
        <v>210</v>
      </c>
      <c r="K2" s="179" t="s">
        <v>211</v>
      </c>
      <c r="L2" s="179" t="s">
        <v>212</v>
      </c>
      <c r="M2" s="179" t="s">
        <v>206</v>
      </c>
      <c r="N2" s="179" t="s">
        <v>213</v>
      </c>
    </row>
    <row r="3" spans="1:14" s="177" customFormat="1" ht="19.5" customHeight="1">
      <c r="A3" s="304" t="s">
        <v>214</v>
      </c>
      <c r="B3" s="305"/>
      <c r="C3" s="305"/>
      <c r="D3" s="305"/>
      <c r="E3" s="305"/>
      <c r="F3" s="305"/>
      <c r="G3" s="305"/>
      <c r="H3" s="305"/>
      <c r="I3" s="306"/>
      <c r="J3" s="310"/>
      <c r="K3" s="311"/>
      <c r="L3" s="311"/>
      <c r="M3" s="311"/>
      <c r="N3" s="312"/>
    </row>
    <row r="4" spans="1:14" s="177" customFormat="1" ht="13.5" customHeight="1">
      <c r="A4" s="293"/>
      <c r="B4" s="180" t="s">
        <v>215</v>
      </c>
      <c r="C4" s="180" t="s">
        <v>215</v>
      </c>
      <c r="D4" s="180"/>
      <c r="E4" s="181">
        <v>4</v>
      </c>
      <c r="F4" s="182" t="s">
        <v>216</v>
      </c>
      <c r="G4" s="182" t="s">
        <v>217</v>
      </c>
      <c r="H4" s="183"/>
      <c r="I4" s="183" t="s">
        <v>218</v>
      </c>
      <c r="J4" s="184">
        <v>1090.98</v>
      </c>
      <c r="K4" s="184">
        <v>1647</v>
      </c>
      <c r="L4" s="184"/>
      <c r="M4" s="184">
        <v>125</v>
      </c>
      <c r="N4" s="197">
        <f>SUM(J4:M4)</f>
        <v>2862.98</v>
      </c>
    </row>
    <row r="5" spans="1:14" s="177" customFormat="1" ht="13.5" customHeight="1">
      <c r="A5" s="303"/>
      <c r="B5" s="180" t="s">
        <v>215</v>
      </c>
      <c r="C5" s="180" t="s">
        <v>215</v>
      </c>
      <c r="D5" s="180"/>
      <c r="E5" s="181">
        <v>5</v>
      </c>
      <c r="F5" s="182" t="s">
        <v>219</v>
      </c>
      <c r="G5" s="182" t="s">
        <v>113</v>
      </c>
      <c r="H5" s="183"/>
      <c r="I5" s="183" t="s">
        <v>220</v>
      </c>
      <c r="J5" s="184">
        <v>1215.7200000000003</v>
      </c>
      <c r="K5" s="184">
        <v>1725</v>
      </c>
      <c r="L5" s="184"/>
      <c r="M5" s="184">
        <v>125</v>
      </c>
      <c r="N5" s="197">
        <f aca="true" t="shared" si="0" ref="N5:N17">SUM(J5:M5)</f>
        <v>3065.7200000000003</v>
      </c>
    </row>
    <row r="6" spans="1:14" s="177" customFormat="1" ht="13.5" customHeight="1">
      <c r="A6" s="303"/>
      <c r="B6" s="180" t="s">
        <v>215</v>
      </c>
      <c r="C6" s="180" t="s">
        <v>215</v>
      </c>
      <c r="D6" s="180"/>
      <c r="E6" s="181">
        <v>5.6</v>
      </c>
      <c r="F6" s="182" t="s">
        <v>221</v>
      </c>
      <c r="G6" s="182" t="s">
        <v>119</v>
      </c>
      <c r="H6" s="183"/>
      <c r="I6" s="183" t="s">
        <v>220</v>
      </c>
      <c r="J6" s="184">
        <v>1342.44</v>
      </c>
      <c r="K6" s="184">
        <v>1815</v>
      </c>
      <c r="L6" s="184"/>
      <c r="M6" s="184">
        <v>125</v>
      </c>
      <c r="N6" s="197">
        <f t="shared" si="0"/>
        <v>3282.44</v>
      </c>
    </row>
    <row r="7" spans="1:14" s="177" customFormat="1" ht="13.5" customHeight="1">
      <c r="A7" s="303"/>
      <c r="B7" s="180" t="s">
        <v>215</v>
      </c>
      <c r="C7" s="180" t="s">
        <v>215</v>
      </c>
      <c r="D7" s="180"/>
      <c r="E7" s="181">
        <v>7</v>
      </c>
      <c r="F7" s="182" t="s">
        <v>222</v>
      </c>
      <c r="G7" s="185" t="s">
        <v>266</v>
      </c>
      <c r="H7" s="183"/>
      <c r="I7" s="183" t="s">
        <v>220</v>
      </c>
      <c r="J7" s="184">
        <v>1415.7000000000003</v>
      </c>
      <c r="K7" s="184">
        <v>2773.9800000000005</v>
      </c>
      <c r="L7" s="184"/>
      <c r="M7" s="184">
        <v>125</v>
      </c>
      <c r="N7" s="197">
        <f t="shared" si="0"/>
        <v>4314.68</v>
      </c>
    </row>
    <row r="8" spans="1:14" s="177" customFormat="1" ht="13.5" customHeight="1">
      <c r="A8" s="303"/>
      <c r="B8" s="180" t="s">
        <v>215</v>
      </c>
      <c r="C8" s="180" t="s">
        <v>215</v>
      </c>
      <c r="D8" s="180"/>
      <c r="E8" s="181">
        <v>10</v>
      </c>
      <c r="F8" s="182" t="s">
        <v>223</v>
      </c>
      <c r="G8" s="182" t="s">
        <v>224</v>
      </c>
      <c r="H8" s="183"/>
      <c r="I8" s="183" t="s">
        <v>220</v>
      </c>
      <c r="J8" s="184">
        <v>1641.4200000000003</v>
      </c>
      <c r="K8" s="184">
        <v>2999.7000000000003</v>
      </c>
      <c r="L8" s="184"/>
      <c r="M8" s="184">
        <v>125</v>
      </c>
      <c r="N8" s="197">
        <f t="shared" si="0"/>
        <v>4766.120000000001</v>
      </c>
    </row>
    <row r="9" spans="1:14" s="177" customFormat="1" ht="13.5" customHeight="1">
      <c r="A9" s="303"/>
      <c r="B9" s="180" t="s">
        <v>215</v>
      </c>
      <c r="C9" s="180"/>
      <c r="D9" s="180" t="s">
        <v>215</v>
      </c>
      <c r="E9" s="181">
        <v>10</v>
      </c>
      <c r="F9" s="182" t="s">
        <v>223</v>
      </c>
      <c r="G9" s="182" t="s">
        <v>225</v>
      </c>
      <c r="H9" s="183"/>
      <c r="I9" s="183" t="s">
        <v>220</v>
      </c>
      <c r="J9" s="184">
        <v>1641.4200000000003</v>
      </c>
      <c r="K9" s="184">
        <v>2999.7000000000003</v>
      </c>
      <c r="L9" s="184"/>
      <c r="M9" s="184">
        <v>125</v>
      </c>
      <c r="N9" s="197">
        <f t="shared" si="0"/>
        <v>4766.120000000001</v>
      </c>
    </row>
    <row r="10" spans="1:14" s="177" customFormat="1" ht="13.5" customHeight="1">
      <c r="A10" s="303"/>
      <c r="B10" s="180" t="s">
        <v>215</v>
      </c>
      <c r="C10" s="180" t="s">
        <v>215</v>
      </c>
      <c r="D10" s="180"/>
      <c r="E10" s="181">
        <v>12.5</v>
      </c>
      <c r="F10" s="182" t="s">
        <v>226</v>
      </c>
      <c r="G10" s="182" t="s">
        <v>227</v>
      </c>
      <c r="H10" s="183"/>
      <c r="I10" s="183" t="s">
        <v>220</v>
      </c>
      <c r="J10" s="184">
        <v>1740.4200000000003</v>
      </c>
      <c r="K10" s="184">
        <v>3536.28</v>
      </c>
      <c r="L10" s="184"/>
      <c r="M10" s="184">
        <v>125</v>
      </c>
      <c r="N10" s="197">
        <f t="shared" si="0"/>
        <v>5401.700000000001</v>
      </c>
    </row>
    <row r="11" spans="1:14" s="177" customFormat="1" ht="13.5" customHeight="1">
      <c r="A11" s="303"/>
      <c r="B11" s="180" t="s">
        <v>215</v>
      </c>
      <c r="C11" s="180"/>
      <c r="D11" s="180" t="s">
        <v>215</v>
      </c>
      <c r="E11" s="181">
        <v>12.5</v>
      </c>
      <c r="F11" s="182" t="s">
        <v>226</v>
      </c>
      <c r="G11" s="182" t="s">
        <v>228</v>
      </c>
      <c r="H11" s="183"/>
      <c r="I11" s="183" t="s">
        <v>220</v>
      </c>
      <c r="J11" s="184">
        <v>1740.4200000000003</v>
      </c>
      <c r="K11" s="184">
        <v>3536.28</v>
      </c>
      <c r="L11" s="184"/>
      <c r="M11" s="184">
        <v>125</v>
      </c>
      <c r="N11" s="197">
        <f t="shared" si="0"/>
        <v>5401.700000000001</v>
      </c>
    </row>
    <row r="12" spans="1:14" s="177" customFormat="1" ht="13.5" customHeight="1">
      <c r="A12" s="303"/>
      <c r="B12" s="180" t="s">
        <v>215</v>
      </c>
      <c r="C12" s="180" t="s">
        <v>215</v>
      </c>
      <c r="D12" s="180"/>
      <c r="E12" s="181">
        <v>14</v>
      </c>
      <c r="F12" s="182" t="s">
        <v>229</v>
      </c>
      <c r="G12" s="182" t="s">
        <v>230</v>
      </c>
      <c r="H12" s="183"/>
      <c r="I12" s="183" t="s">
        <v>220</v>
      </c>
      <c r="J12" s="184">
        <v>1974.0600000000002</v>
      </c>
      <c r="K12" s="184">
        <v>4300.56</v>
      </c>
      <c r="L12" s="184"/>
      <c r="M12" s="184">
        <v>125</v>
      </c>
      <c r="N12" s="197">
        <f t="shared" si="0"/>
        <v>6399.620000000001</v>
      </c>
    </row>
    <row r="13" spans="1:14" s="177" customFormat="1" ht="13.5" customHeight="1">
      <c r="A13" s="303"/>
      <c r="B13" s="180" t="s">
        <v>215</v>
      </c>
      <c r="C13" s="180"/>
      <c r="D13" s="180" t="s">
        <v>215</v>
      </c>
      <c r="E13" s="181">
        <v>14</v>
      </c>
      <c r="F13" s="182" t="s">
        <v>229</v>
      </c>
      <c r="G13" s="182" t="s">
        <v>231</v>
      </c>
      <c r="H13" s="183"/>
      <c r="I13" s="183" t="s">
        <v>220</v>
      </c>
      <c r="J13" s="184">
        <v>1974.0600000000002</v>
      </c>
      <c r="K13" s="184">
        <v>4300.56</v>
      </c>
      <c r="L13" s="184"/>
      <c r="M13" s="184">
        <v>125</v>
      </c>
      <c r="N13" s="197">
        <f t="shared" si="0"/>
        <v>6399.620000000001</v>
      </c>
    </row>
    <row r="14" spans="1:14" s="177" customFormat="1" ht="13.5" customHeight="1">
      <c r="A14" s="303"/>
      <c r="B14" s="180" t="s">
        <v>215</v>
      </c>
      <c r="C14" s="180" t="s">
        <v>215</v>
      </c>
      <c r="D14" s="180"/>
      <c r="E14" s="181">
        <v>12.5</v>
      </c>
      <c r="F14" s="182" t="s">
        <v>226</v>
      </c>
      <c r="G14" s="185" t="s">
        <v>232</v>
      </c>
      <c r="H14" s="183"/>
      <c r="I14" s="183" t="s">
        <v>220</v>
      </c>
      <c r="J14" s="184">
        <v>1740.4200000000003</v>
      </c>
      <c r="K14" s="184">
        <v>4421.34</v>
      </c>
      <c r="L14" s="184"/>
      <c r="M14" s="184">
        <v>125</v>
      </c>
      <c r="N14" s="197">
        <f t="shared" si="0"/>
        <v>6286.76</v>
      </c>
    </row>
    <row r="15" spans="1:14" s="177" customFormat="1" ht="13.5" customHeight="1">
      <c r="A15" s="303"/>
      <c r="B15" s="180" t="s">
        <v>215</v>
      </c>
      <c r="C15" s="180"/>
      <c r="D15" s="180" t="s">
        <v>215</v>
      </c>
      <c r="E15" s="181">
        <v>12.5</v>
      </c>
      <c r="F15" s="182" t="s">
        <v>226</v>
      </c>
      <c r="G15" s="185" t="s">
        <v>233</v>
      </c>
      <c r="H15" s="183"/>
      <c r="I15" s="183" t="s">
        <v>220</v>
      </c>
      <c r="J15" s="184">
        <v>1740.4200000000003</v>
      </c>
      <c r="K15" s="184">
        <v>4595.580000000001</v>
      </c>
      <c r="L15" s="184"/>
      <c r="M15" s="184">
        <v>125</v>
      </c>
      <c r="N15" s="197">
        <f t="shared" si="0"/>
        <v>6461.000000000001</v>
      </c>
    </row>
    <row r="16" spans="1:14" s="177" customFormat="1" ht="13.5" customHeight="1">
      <c r="A16" s="303"/>
      <c r="B16" s="180" t="s">
        <v>215</v>
      </c>
      <c r="C16" s="180" t="s">
        <v>215</v>
      </c>
      <c r="D16" s="180"/>
      <c r="E16" s="181">
        <v>14</v>
      </c>
      <c r="F16" s="182" t="s">
        <v>229</v>
      </c>
      <c r="G16" s="185" t="s">
        <v>234</v>
      </c>
      <c r="H16" s="183"/>
      <c r="I16" s="183" t="s">
        <v>220</v>
      </c>
      <c r="J16" s="184">
        <v>1974.0600000000002</v>
      </c>
      <c r="K16" s="184">
        <v>5082.660000000001</v>
      </c>
      <c r="L16" s="184"/>
      <c r="M16" s="184">
        <v>125</v>
      </c>
      <c r="N16" s="197">
        <f t="shared" si="0"/>
        <v>7181.720000000001</v>
      </c>
    </row>
    <row r="17" spans="1:14" s="177" customFormat="1" ht="13.5" customHeight="1">
      <c r="A17" s="303"/>
      <c r="B17" s="180" t="s">
        <v>215</v>
      </c>
      <c r="C17" s="180"/>
      <c r="D17" s="180" t="s">
        <v>215</v>
      </c>
      <c r="E17" s="181">
        <v>14</v>
      </c>
      <c r="F17" s="182" t="s">
        <v>229</v>
      </c>
      <c r="G17" s="185" t="s">
        <v>235</v>
      </c>
      <c r="H17" s="180"/>
      <c r="I17" s="183" t="s">
        <v>220</v>
      </c>
      <c r="J17" s="184">
        <v>1974.0600000000002</v>
      </c>
      <c r="K17" s="184">
        <v>5284.62</v>
      </c>
      <c r="L17" s="184"/>
      <c r="M17" s="184">
        <v>125</v>
      </c>
      <c r="N17" s="197">
        <f t="shared" si="0"/>
        <v>7383.68</v>
      </c>
    </row>
    <row r="18" spans="1:14" s="177" customFormat="1" ht="18" customHeight="1">
      <c r="A18" s="304" t="s">
        <v>236</v>
      </c>
      <c r="B18" s="305"/>
      <c r="C18" s="305"/>
      <c r="D18" s="305"/>
      <c r="E18" s="305"/>
      <c r="F18" s="305"/>
      <c r="G18" s="305"/>
      <c r="H18" s="305"/>
      <c r="I18" s="306"/>
      <c r="J18" s="313"/>
      <c r="K18" s="314"/>
      <c r="L18" s="314"/>
      <c r="M18" s="314"/>
      <c r="N18" s="315"/>
    </row>
    <row r="19" spans="1:14" s="177" customFormat="1" ht="13.5" customHeight="1">
      <c r="A19" s="293"/>
      <c r="B19" s="180" t="s">
        <v>215</v>
      </c>
      <c r="C19" s="180" t="s">
        <v>215</v>
      </c>
      <c r="D19" s="180"/>
      <c r="E19" s="181">
        <v>4</v>
      </c>
      <c r="F19" s="182" t="s">
        <v>237</v>
      </c>
      <c r="G19" s="182" t="s">
        <v>217</v>
      </c>
      <c r="H19" s="183" t="s">
        <v>238</v>
      </c>
      <c r="I19" s="183" t="s">
        <v>146</v>
      </c>
      <c r="J19" s="184">
        <v>1114.7400000000002</v>
      </c>
      <c r="K19" s="184">
        <v>1647</v>
      </c>
      <c r="L19" s="184">
        <v>318.78000000000003</v>
      </c>
      <c r="M19" s="184">
        <v>125</v>
      </c>
      <c r="N19" s="184">
        <f>SUM(J19:M19)</f>
        <v>3205.5200000000004</v>
      </c>
    </row>
    <row r="20" spans="1:14" s="177" customFormat="1" ht="13.5" customHeight="1">
      <c r="A20" s="303"/>
      <c r="B20" s="180" t="s">
        <v>215</v>
      </c>
      <c r="C20" s="180" t="s">
        <v>215</v>
      </c>
      <c r="D20" s="180"/>
      <c r="E20" s="181">
        <v>5</v>
      </c>
      <c r="F20" s="182" t="s">
        <v>239</v>
      </c>
      <c r="G20" s="182" t="s">
        <v>113</v>
      </c>
      <c r="H20" s="183" t="s">
        <v>238</v>
      </c>
      <c r="I20" s="183" t="s">
        <v>146</v>
      </c>
      <c r="J20" s="184">
        <v>1265.2200000000003</v>
      </c>
      <c r="K20" s="184">
        <v>1725</v>
      </c>
      <c r="L20" s="184">
        <v>318.78000000000003</v>
      </c>
      <c r="M20" s="184">
        <v>125</v>
      </c>
      <c r="N20" s="184">
        <f aca="true" t="shared" si="1" ref="N20:N46">SUM(J20:M20)</f>
        <v>3434.0000000000005</v>
      </c>
    </row>
    <row r="21" spans="1:14" s="177" customFormat="1" ht="13.5" customHeight="1">
      <c r="A21" s="303"/>
      <c r="B21" s="180" t="s">
        <v>215</v>
      </c>
      <c r="C21" s="180" t="s">
        <v>215</v>
      </c>
      <c r="D21" s="180"/>
      <c r="E21" s="181">
        <v>5.6</v>
      </c>
      <c r="F21" s="182" t="s">
        <v>240</v>
      </c>
      <c r="G21" s="182" t="s">
        <v>119</v>
      </c>
      <c r="H21" s="183" t="s">
        <v>238</v>
      </c>
      <c r="I21" s="183" t="s">
        <v>146</v>
      </c>
      <c r="J21" s="184">
        <v>1415.7000000000003</v>
      </c>
      <c r="K21" s="184">
        <v>1815</v>
      </c>
      <c r="L21" s="184">
        <v>318.78000000000003</v>
      </c>
      <c r="M21" s="184">
        <v>125</v>
      </c>
      <c r="N21" s="184">
        <f t="shared" si="1"/>
        <v>3674.4800000000005</v>
      </c>
    </row>
    <row r="22" spans="1:14" s="177" customFormat="1" ht="13.5" customHeight="1">
      <c r="A22" s="303"/>
      <c r="B22" s="180" t="s">
        <v>215</v>
      </c>
      <c r="C22" s="180" t="s">
        <v>215</v>
      </c>
      <c r="D22" s="180"/>
      <c r="E22" s="181">
        <v>7</v>
      </c>
      <c r="F22" s="182" t="s">
        <v>241</v>
      </c>
      <c r="G22" s="185" t="s">
        <v>266</v>
      </c>
      <c r="H22" s="183" t="s">
        <v>238</v>
      </c>
      <c r="I22" s="183" t="s">
        <v>146</v>
      </c>
      <c r="J22" s="184">
        <v>1490.94</v>
      </c>
      <c r="K22" s="184">
        <v>2773.9800000000005</v>
      </c>
      <c r="L22" s="184">
        <v>318.78000000000003</v>
      </c>
      <c r="M22" s="184">
        <v>125</v>
      </c>
      <c r="N22" s="184">
        <f t="shared" si="1"/>
        <v>4708.7</v>
      </c>
    </row>
    <row r="23" spans="1:14" s="177" customFormat="1" ht="13.5" customHeight="1">
      <c r="A23" s="303"/>
      <c r="B23" s="180" t="s">
        <v>215</v>
      </c>
      <c r="C23" s="180" t="s">
        <v>215</v>
      </c>
      <c r="D23" s="180"/>
      <c r="E23" s="181">
        <v>10</v>
      </c>
      <c r="F23" s="182" t="s">
        <v>242</v>
      </c>
      <c r="G23" s="182" t="s">
        <v>224</v>
      </c>
      <c r="H23" s="183" t="s">
        <v>238</v>
      </c>
      <c r="I23" s="183" t="s">
        <v>146</v>
      </c>
      <c r="J23" s="184">
        <v>1740.4200000000003</v>
      </c>
      <c r="K23" s="184">
        <v>2999.7000000000003</v>
      </c>
      <c r="L23" s="184">
        <v>318.78000000000003</v>
      </c>
      <c r="M23" s="184">
        <v>125</v>
      </c>
      <c r="N23" s="184">
        <f t="shared" si="1"/>
        <v>5183.900000000001</v>
      </c>
    </row>
    <row r="24" spans="1:14" s="177" customFormat="1" ht="13.5" customHeight="1">
      <c r="A24" s="303"/>
      <c r="B24" s="180" t="s">
        <v>215</v>
      </c>
      <c r="C24" s="180"/>
      <c r="D24" s="180" t="s">
        <v>215</v>
      </c>
      <c r="E24" s="181">
        <v>10</v>
      </c>
      <c r="F24" s="182" t="s">
        <v>242</v>
      </c>
      <c r="G24" s="182" t="s">
        <v>225</v>
      </c>
      <c r="H24" s="183" t="s">
        <v>238</v>
      </c>
      <c r="I24" s="183" t="s">
        <v>146</v>
      </c>
      <c r="J24" s="184">
        <v>1740.4200000000003</v>
      </c>
      <c r="K24" s="184">
        <v>2999.7000000000003</v>
      </c>
      <c r="L24" s="184">
        <v>318.78000000000003</v>
      </c>
      <c r="M24" s="184">
        <v>125</v>
      </c>
      <c r="N24" s="184">
        <f t="shared" si="1"/>
        <v>5183.900000000001</v>
      </c>
    </row>
    <row r="25" spans="1:14" s="177" customFormat="1" ht="13.5" customHeight="1">
      <c r="A25" s="303"/>
      <c r="B25" s="180" t="s">
        <v>215</v>
      </c>
      <c r="C25" s="180" t="s">
        <v>215</v>
      </c>
      <c r="D25" s="180"/>
      <c r="E25" s="181">
        <v>12.5</v>
      </c>
      <c r="F25" s="182" t="s">
        <v>243</v>
      </c>
      <c r="G25" s="182" t="s">
        <v>227</v>
      </c>
      <c r="H25" s="183" t="s">
        <v>238</v>
      </c>
      <c r="I25" s="183" t="s">
        <v>146</v>
      </c>
      <c r="J25" s="184">
        <v>1867.1400000000003</v>
      </c>
      <c r="K25" s="184">
        <v>3536.28</v>
      </c>
      <c r="L25" s="184">
        <v>318.78000000000003</v>
      </c>
      <c r="M25" s="184">
        <v>125</v>
      </c>
      <c r="N25" s="184">
        <f t="shared" si="1"/>
        <v>5847.2</v>
      </c>
    </row>
    <row r="26" spans="1:14" s="177" customFormat="1" ht="13.5" customHeight="1">
      <c r="A26" s="303"/>
      <c r="B26" s="180" t="s">
        <v>215</v>
      </c>
      <c r="C26" s="180"/>
      <c r="D26" s="180" t="s">
        <v>215</v>
      </c>
      <c r="E26" s="181">
        <v>12.5</v>
      </c>
      <c r="F26" s="182" t="s">
        <v>243</v>
      </c>
      <c r="G26" s="182" t="s">
        <v>228</v>
      </c>
      <c r="H26" s="183" t="s">
        <v>238</v>
      </c>
      <c r="I26" s="183" t="s">
        <v>146</v>
      </c>
      <c r="J26" s="184">
        <v>1867.1400000000003</v>
      </c>
      <c r="K26" s="184">
        <v>3536.28</v>
      </c>
      <c r="L26" s="184">
        <v>318.78000000000003</v>
      </c>
      <c r="M26" s="184">
        <v>125</v>
      </c>
      <c r="N26" s="184">
        <f t="shared" si="1"/>
        <v>5847.2</v>
      </c>
    </row>
    <row r="27" spans="1:14" s="177" customFormat="1" ht="13.5" customHeight="1">
      <c r="A27" s="303"/>
      <c r="B27" s="180" t="s">
        <v>215</v>
      </c>
      <c r="C27" s="180" t="s">
        <v>215</v>
      </c>
      <c r="D27" s="180"/>
      <c r="E27" s="181">
        <v>14</v>
      </c>
      <c r="F27" s="182" t="s">
        <v>244</v>
      </c>
      <c r="G27" s="182" t="s">
        <v>230</v>
      </c>
      <c r="H27" s="183" t="s">
        <v>238</v>
      </c>
      <c r="I27" s="183" t="s">
        <v>146</v>
      </c>
      <c r="J27" s="184">
        <v>2162.1600000000003</v>
      </c>
      <c r="K27" s="184">
        <v>4300.56</v>
      </c>
      <c r="L27" s="184">
        <v>318.78000000000003</v>
      </c>
      <c r="M27" s="184">
        <v>125</v>
      </c>
      <c r="N27" s="184">
        <f t="shared" si="1"/>
        <v>6906.500000000001</v>
      </c>
    </row>
    <row r="28" spans="1:14" s="177" customFormat="1" ht="13.5" customHeight="1">
      <c r="A28" s="303"/>
      <c r="B28" s="176" t="s">
        <v>215</v>
      </c>
      <c r="C28" s="176"/>
      <c r="D28" s="176" t="s">
        <v>215</v>
      </c>
      <c r="E28" s="186">
        <v>14</v>
      </c>
      <c r="F28" s="187" t="s">
        <v>244</v>
      </c>
      <c r="G28" s="187" t="s">
        <v>231</v>
      </c>
      <c r="H28" s="188" t="s">
        <v>238</v>
      </c>
      <c r="I28" s="188" t="s">
        <v>146</v>
      </c>
      <c r="J28" s="184">
        <v>2162.1600000000003</v>
      </c>
      <c r="K28" s="184">
        <v>4300.56</v>
      </c>
      <c r="L28" s="184">
        <v>318.78000000000003</v>
      </c>
      <c r="M28" s="184">
        <v>125</v>
      </c>
      <c r="N28" s="184">
        <f t="shared" si="1"/>
        <v>6906.500000000001</v>
      </c>
    </row>
    <row r="29" spans="1:14" s="177" customFormat="1" ht="13.5" customHeight="1">
      <c r="A29" s="303"/>
      <c r="B29" s="180" t="s">
        <v>215</v>
      </c>
      <c r="C29" s="180" t="s">
        <v>215</v>
      </c>
      <c r="D29" s="180"/>
      <c r="E29" s="181">
        <v>12.5</v>
      </c>
      <c r="F29" s="182" t="s">
        <v>243</v>
      </c>
      <c r="G29" s="189" t="s">
        <v>232</v>
      </c>
      <c r="H29" s="183" t="s">
        <v>238</v>
      </c>
      <c r="I29" s="183" t="s">
        <v>146</v>
      </c>
      <c r="J29" s="184">
        <v>1867.1400000000003</v>
      </c>
      <c r="K29" s="184">
        <v>4421.34</v>
      </c>
      <c r="L29" s="184">
        <v>318.78000000000003</v>
      </c>
      <c r="M29" s="184">
        <v>125</v>
      </c>
      <c r="N29" s="184">
        <f t="shared" si="1"/>
        <v>6732.26</v>
      </c>
    </row>
    <row r="30" spans="1:14" s="177" customFormat="1" ht="13.5" customHeight="1">
      <c r="A30" s="303"/>
      <c r="B30" s="180" t="s">
        <v>215</v>
      </c>
      <c r="C30" s="180"/>
      <c r="D30" s="180" t="s">
        <v>215</v>
      </c>
      <c r="E30" s="181">
        <v>12.5</v>
      </c>
      <c r="F30" s="182" t="s">
        <v>243</v>
      </c>
      <c r="G30" s="189" t="s">
        <v>233</v>
      </c>
      <c r="H30" s="183" t="s">
        <v>238</v>
      </c>
      <c r="I30" s="183" t="s">
        <v>146</v>
      </c>
      <c r="J30" s="184">
        <v>1867.1400000000003</v>
      </c>
      <c r="K30" s="184">
        <v>4595.580000000001</v>
      </c>
      <c r="L30" s="184">
        <v>318.78000000000003</v>
      </c>
      <c r="M30" s="184">
        <v>125</v>
      </c>
      <c r="N30" s="184">
        <f t="shared" si="1"/>
        <v>6906.500000000001</v>
      </c>
    </row>
    <row r="31" spans="1:14" s="177" customFormat="1" ht="13.5" customHeight="1">
      <c r="A31" s="303"/>
      <c r="B31" s="180" t="s">
        <v>215</v>
      </c>
      <c r="C31" s="180" t="s">
        <v>215</v>
      </c>
      <c r="D31" s="180"/>
      <c r="E31" s="181">
        <v>14</v>
      </c>
      <c r="F31" s="182" t="s">
        <v>244</v>
      </c>
      <c r="G31" s="189" t="s">
        <v>234</v>
      </c>
      <c r="H31" s="183" t="s">
        <v>238</v>
      </c>
      <c r="I31" s="183" t="s">
        <v>146</v>
      </c>
      <c r="J31" s="184">
        <v>2162.1600000000003</v>
      </c>
      <c r="K31" s="184">
        <v>5082.660000000001</v>
      </c>
      <c r="L31" s="184">
        <v>318.78000000000003</v>
      </c>
      <c r="M31" s="184">
        <v>125</v>
      </c>
      <c r="N31" s="184">
        <f t="shared" si="1"/>
        <v>7688.600000000001</v>
      </c>
    </row>
    <row r="32" spans="1:14" s="177" customFormat="1" ht="13.5" customHeight="1">
      <c r="A32" s="303"/>
      <c r="B32" s="180" t="s">
        <v>215</v>
      </c>
      <c r="C32" s="180"/>
      <c r="D32" s="180" t="s">
        <v>215</v>
      </c>
      <c r="E32" s="181">
        <v>14</v>
      </c>
      <c r="F32" s="182" t="s">
        <v>244</v>
      </c>
      <c r="G32" s="185" t="s">
        <v>235</v>
      </c>
      <c r="H32" s="183" t="s">
        <v>238</v>
      </c>
      <c r="I32" s="183" t="s">
        <v>146</v>
      </c>
      <c r="J32" s="184">
        <v>2162.1600000000003</v>
      </c>
      <c r="K32" s="184">
        <v>5284.62</v>
      </c>
      <c r="L32" s="184">
        <v>318.78000000000003</v>
      </c>
      <c r="M32" s="184">
        <v>125</v>
      </c>
      <c r="N32" s="184">
        <f t="shared" si="1"/>
        <v>7890.56</v>
      </c>
    </row>
    <row r="33" spans="1:14" s="177" customFormat="1" ht="13.5" customHeight="1">
      <c r="A33" s="303"/>
      <c r="B33" s="178" t="s">
        <v>215</v>
      </c>
      <c r="C33" s="178" t="s">
        <v>215</v>
      </c>
      <c r="D33" s="178"/>
      <c r="E33" s="190">
        <v>4</v>
      </c>
      <c r="F33" s="191" t="s">
        <v>237</v>
      </c>
      <c r="G33" s="191" t="s">
        <v>217</v>
      </c>
      <c r="H33" s="192" t="s">
        <v>238</v>
      </c>
      <c r="I33" s="192" t="s">
        <v>245</v>
      </c>
      <c r="J33" s="184">
        <v>1114.7400000000002</v>
      </c>
      <c r="K33" s="184">
        <v>1647</v>
      </c>
      <c r="L33" s="184">
        <v>318.78000000000003</v>
      </c>
      <c r="M33" s="184">
        <v>223.74000000000004</v>
      </c>
      <c r="N33" s="184">
        <f t="shared" si="1"/>
        <v>3304.2600000000007</v>
      </c>
    </row>
    <row r="34" spans="1:14" s="177" customFormat="1" ht="13.5" customHeight="1">
      <c r="A34" s="303"/>
      <c r="B34" s="180" t="s">
        <v>215</v>
      </c>
      <c r="C34" s="180" t="s">
        <v>215</v>
      </c>
      <c r="D34" s="180"/>
      <c r="E34" s="181">
        <v>5</v>
      </c>
      <c r="F34" s="182" t="s">
        <v>239</v>
      </c>
      <c r="G34" s="182" t="s">
        <v>113</v>
      </c>
      <c r="H34" s="183" t="s">
        <v>238</v>
      </c>
      <c r="I34" s="183" t="s">
        <v>245</v>
      </c>
      <c r="J34" s="184">
        <v>1265.2200000000003</v>
      </c>
      <c r="K34" s="184">
        <v>1725</v>
      </c>
      <c r="L34" s="184">
        <v>318.78000000000003</v>
      </c>
      <c r="M34" s="184">
        <v>223.74000000000004</v>
      </c>
      <c r="N34" s="184">
        <f t="shared" si="1"/>
        <v>3532.7400000000007</v>
      </c>
    </row>
    <row r="35" spans="1:14" s="177" customFormat="1" ht="13.5" customHeight="1">
      <c r="A35" s="303"/>
      <c r="B35" s="180" t="s">
        <v>215</v>
      </c>
      <c r="C35" s="180" t="s">
        <v>215</v>
      </c>
      <c r="D35" s="180"/>
      <c r="E35" s="181">
        <v>5.6</v>
      </c>
      <c r="F35" s="182" t="s">
        <v>240</v>
      </c>
      <c r="G35" s="182" t="s">
        <v>119</v>
      </c>
      <c r="H35" s="183" t="s">
        <v>238</v>
      </c>
      <c r="I35" s="183" t="s">
        <v>245</v>
      </c>
      <c r="J35" s="184">
        <v>1415.7000000000003</v>
      </c>
      <c r="K35" s="184">
        <v>1815</v>
      </c>
      <c r="L35" s="184">
        <v>318.78000000000003</v>
      </c>
      <c r="M35" s="184">
        <v>223.74000000000004</v>
      </c>
      <c r="N35" s="184">
        <f t="shared" si="1"/>
        <v>3773.2200000000007</v>
      </c>
    </row>
    <row r="36" spans="1:14" s="177" customFormat="1" ht="13.5" customHeight="1">
      <c r="A36" s="303"/>
      <c r="B36" s="180" t="s">
        <v>215</v>
      </c>
      <c r="C36" s="180" t="s">
        <v>215</v>
      </c>
      <c r="D36" s="180"/>
      <c r="E36" s="181">
        <v>7</v>
      </c>
      <c r="F36" s="182" t="s">
        <v>241</v>
      </c>
      <c r="G36" s="185" t="s">
        <v>266</v>
      </c>
      <c r="H36" s="183" t="s">
        <v>238</v>
      </c>
      <c r="I36" s="183" t="s">
        <v>245</v>
      </c>
      <c r="J36" s="184">
        <v>1490.94</v>
      </c>
      <c r="K36" s="184">
        <v>2773.9800000000005</v>
      </c>
      <c r="L36" s="184">
        <v>318.78000000000003</v>
      </c>
      <c r="M36" s="184">
        <v>223.74000000000004</v>
      </c>
      <c r="N36" s="184">
        <f t="shared" si="1"/>
        <v>4807.44</v>
      </c>
    </row>
    <row r="37" spans="1:14" s="177" customFormat="1" ht="13.5" customHeight="1">
      <c r="A37" s="303"/>
      <c r="B37" s="180" t="s">
        <v>215</v>
      </c>
      <c r="C37" s="180" t="s">
        <v>215</v>
      </c>
      <c r="D37" s="180"/>
      <c r="E37" s="181">
        <v>10</v>
      </c>
      <c r="F37" s="182" t="s">
        <v>242</v>
      </c>
      <c r="G37" s="182" t="s">
        <v>224</v>
      </c>
      <c r="H37" s="183" t="s">
        <v>238</v>
      </c>
      <c r="I37" s="183" t="s">
        <v>245</v>
      </c>
      <c r="J37" s="184">
        <v>1740.4200000000003</v>
      </c>
      <c r="K37" s="184">
        <v>2999.7000000000003</v>
      </c>
      <c r="L37" s="184">
        <v>318.78000000000003</v>
      </c>
      <c r="M37" s="184">
        <v>223.74000000000004</v>
      </c>
      <c r="N37" s="184">
        <f t="shared" si="1"/>
        <v>5282.64</v>
      </c>
    </row>
    <row r="38" spans="1:14" s="177" customFormat="1" ht="13.5" customHeight="1">
      <c r="A38" s="303"/>
      <c r="B38" s="180" t="s">
        <v>215</v>
      </c>
      <c r="C38" s="180"/>
      <c r="D38" s="180" t="s">
        <v>215</v>
      </c>
      <c r="E38" s="181">
        <v>10</v>
      </c>
      <c r="F38" s="182" t="s">
        <v>242</v>
      </c>
      <c r="G38" s="182" t="s">
        <v>225</v>
      </c>
      <c r="H38" s="183" t="s">
        <v>238</v>
      </c>
      <c r="I38" s="183" t="s">
        <v>245</v>
      </c>
      <c r="J38" s="184">
        <v>1740.4200000000003</v>
      </c>
      <c r="K38" s="184">
        <v>2999.7000000000003</v>
      </c>
      <c r="L38" s="184">
        <v>318.78000000000003</v>
      </c>
      <c r="M38" s="184">
        <v>223.74000000000004</v>
      </c>
      <c r="N38" s="184">
        <f t="shared" si="1"/>
        <v>5282.64</v>
      </c>
    </row>
    <row r="39" spans="1:14" s="177" customFormat="1" ht="13.5" customHeight="1">
      <c r="A39" s="303"/>
      <c r="B39" s="180" t="s">
        <v>215</v>
      </c>
      <c r="C39" s="180" t="s">
        <v>215</v>
      </c>
      <c r="D39" s="180"/>
      <c r="E39" s="181">
        <v>12.5</v>
      </c>
      <c r="F39" s="182" t="s">
        <v>243</v>
      </c>
      <c r="G39" s="182" t="s">
        <v>227</v>
      </c>
      <c r="H39" s="183" t="s">
        <v>238</v>
      </c>
      <c r="I39" s="183" t="s">
        <v>245</v>
      </c>
      <c r="J39" s="184">
        <v>1867.1400000000003</v>
      </c>
      <c r="K39" s="184">
        <v>3536.28</v>
      </c>
      <c r="L39" s="184">
        <v>318.78000000000003</v>
      </c>
      <c r="M39" s="184">
        <v>223.74000000000004</v>
      </c>
      <c r="N39" s="184">
        <f t="shared" si="1"/>
        <v>5945.94</v>
      </c>
    </row>
    <row r="40" spans="1:14" s="177" customFormat="1" ht="13.5" customHeight="1">
      <c r="A40" s="303"/>
      <c r="B40" s="180" t="s">
        <v>215</v>
      </c>
      <c r="C40" s="180"/>
      <c r="D40" s="180" t="s">
        <v>215</v>
      </c>
      <c r="E40" s="181">
        <v>12.5</v>
      </c>
      <c r="F40" s="182" t="s">
        <v>243</v>
      </c>
      <c r="G40" s="182" t="s">
        <v>228</v>
      </c>
      <c r="H40" s="183" t="s">
        <v>238</v>
      </c>
      <c r="I40" s="183" t="s">
        <v>245</v>
      </c>
      <c r="J40" s="184">
        <v>1867.1400000000003</v>
      </c>
      <c r="K40" s="184">
        <v>3536.28</v>
      </c>
      <c r="L40" s="184">
        <v>318.78000000000003</v>
      </c>
      <c r="M40" s="184">
        <v>223.74000000000004</v>
      </c>
      <c r="N40" s="184">
        <f t="shared" si="1"/>
        <v>5945.94</v>
      </c>
    </row>
    <row r="41" spans="1:14" s="177" customFormat="1" ht="13.5" customHeight="1">
      <c r="A41" s="303"/>
      <c r="B41" s="180" t="s">
        <v>215</v>
      </c>
      <c r="C41" s="180" t="s">
        <v>215</v>
      </c>
      <c r="D41" s="180"/>
      <c r="E41" s="181">
        <v>14</v>
      </c>
      <c r="F41" s="182" t="s">
        <v>244</v>
      </c>
      <c r="G41" s="182" t="s">
        <v>230</v>
      </c>
      <c r="H41" s="183" t="s">
        <v>238</v>
      </c>
      <c r="I41" s="183" t="s">
        <v>245</v>
      </c>
      <c r="J41" s="184">
        <v>2162.1600000000003</v>
      </c>
      <c r="K41" s="184">
        <v>4300.56</v>
      </c>
      <c r="L41" s="184">
        <v>318.78000000000003</v>
      </c>
      <c r="M41" s="184">
        <v>223.74000000000004</v>
      </c>
      <c r="N41" s="184">
        <f t="shared" si="1"/>
        <v>7005.240000000001</v>
      </c>
    </row>
    <row r="42" spans="1:14" s="177" customFormat="1" ht="13.5" customHeight="1">
      <c r="A42" s="303"/>
      <c r="B42" s="176" t="s">
        <v>215</v>
      </c>
      <c r="C42" s="176"/>
      <c r="D42" s="176" t="s">
        <v>215</v>
      </c>
      <c r="E42" s="186">
        <v>14</v>
      </c>
      <c r="F42" s="187" t="s">
        <v>244</v>
      </c>
      <c r="G42" s="187" t="s">
        <v>231</v>
      </c>
      <c r="H42" s="188" t="s">
        <v>238</v>
      </c>
      <c r="I42" s="188" t="s">
        <v>245</v>
      </c>
      <c r="J42" s="184">
        <v>2162.1600000000003</v>
      </c>
      <c r="K42" s="184">
        <v>4300.56</v>
      </c>
      <c r="L42" s="184">
        <v>318.78000000000003</v>
      </c>
      <c r="M42" s="184">
        <v>223.74000000000004</v>
      </c>
      <c r="N42" s="184">
        <f t="shared" si="1"/>
        <v>7005.240000000001</v>
      </c>
    </row>
    <row r="43" spans="1:14" s="177" customFormat="1" ht="13.5" customHeight="1">
      <c r="A43" s="303"/>
      <c r="B43" s="180" t="s">
        <v>215</v>
      </c>
      <c r="C43" s="180" t="s">
        <v>215</v>
      </c>
      <c r="D43" s="180"/>
      <c r="E43" s="181">
        <v>12.5</v>
      </c>
      <c r="F43" s="182" t="s">
        <v>243</v>
      </c>
      <c r="G43" s="189" t="s">
        <v>232</v>
      </c>
      <c r="H43" s="183" t="s">
        <v>238</v>
      </c>
      <c r="I43" s="183" t="s">
        <v>245</v>
      </c>
      <c r="J43" s="184">
        <v>1867.1400000000003</v>
      </c>
      <c r="K43" s="184">
        <v>4421.34</v>
      </c>
      <c r="L43" s="184">
        <v>318.78000000000003</v>
      </c>
      <c r="M43" s="184">
        <v>223.74000000000004</v>
      </c>
      <c r="N43" s="184">
        <f t="shared" si="1"/>
        <v>6831</v>
      </c>
    </row>
    <row r="44" spans="1:14" s="177" customFormat="1" ht="13.5" customHeight="1">
      <c r="A44" s="303"/>
      <c r="B44" s="180" t="s">
        <v>215</v>
      </c>
      <c r="C44" s="180"/>
      <c r="D44" s="180" t="s">
        <v>215</v>
      </c>
      <c r="E44" s="181">
        <v>12.5</v>
      </c>
      <c r="F44" s="182" t="s">
        <v>243</v>
      </c>
      <c r="G44" s="189" t="s">
        <v>233</v>
      </c>
      <c r="H44" s="183" t="s">
        <v>238</v>
      </c>
      <c r="I44" s="183" t="s">
        <v>245</v>
      </c>
      <c r="J44" s="184">
        <v>1867.1400000000003</v>
      </c>
      <c r="K44" s="184">
        <v>4595.580000000001</v>
      </c>
      <c r="L44" s="184">
        <v>318.78000000000003</v>
      </c>
      <c r="M44" s="184">
        <v>223.74000000000004</v>
      </c>
      <c r="N44" s="184">
        <f t="shared" si="1"/>
        <v>7005.240000000001</v>
      </c>
    </row>
    <row r="45" spans="1:14" s="177" customFormat="1" ht="13.5" customHeight="1">
      <c r="A45" s="303"/>
      <c r="B45" s="180" t="s">
        <v>215</v>
      </c>
      <c r="C45" s="180" t="s">
        <v>215</v>
      </c>
      <c r="D45" s="180"/>
      <c r="E45" s="181">
        <v>14</v>
      </c>
      <c r="F45" s="182" t="s">
        <v>244</v>
      </c>
      <c r="G45" s="189" t="s">
        <v>234</v>
      </c>
      <c r="H45" s="183" t="s">
        <v>238</v>
      </c>
      <c r="I45" s="183" t="s">
        <v>245</v>
      </c>
      <c r="J45" s="184">
        <v>2162.1600000000003</v>
      </c>
      <c r="K45" s="184">
        <v>5082.660000000001</v>
      </c>
      <c r="L45" s="184">
        <v>318.78000000000003</v>
      </c>
      <c r="M45" s="184">
        <v>223.74000000000004</v>
      </c>
      <c r="N45" s="184">
        <f t="shared" si="1"/>
        <v>7787.340000000001</v>
      </c>
    </row>
    <row r="46" spans="1:14" s="177" customFormat="1" ht="13.5" customHeight="1">
      <c r="A46" s="294"/>
      <c r="B46" s="180" t="s">
        <v>215</v>
      </c>
      <c r="C46" s="180"/>
      <c r="D46" s="180" t="s">
        <v>215</v>
      </c>
      <c r="E46" s="181">
        <v>14</v>
      </c>
      <c r="F46" s="182" t="s">
        <v>244</v>
      </c>
      <c r="G46" s="185" t="s">
        <v>235</v>
      </c>
      <c r="H46" s="183" t="s">
        <v>238</v>
      </c>
      <c r="I46" s="183" t="s">
        <v>245</v>
      </c>
      <c r="J46" s="184">
        <v>2162.1600000000003</v>
      </c>
      <c r="K46" s="184">
        <v>5284.62</v>
      </c>
      <c r="L46" s="184">
        <v>318.78000000000003</v>
      </c>
      <c r="M46" s="184">
        <v>223.74000000000004</v>
      </c>
      <c r="N46" s="184">
        <f t="shared" si="1"/>
        <v>7989.3</v>
      </c>
    </row>
    <row r="47" spans="1:14" s="177" customFormat="1" ht="13.5" customHeight="1">
      <c r="A47" s="304" t="s">
        <v>246</v>
      </c>
      <c r="B47" s="305"/>
      <c r="C47" s="305"/>
      <c r="D47" s="305"/>
      <c r="E47" s="305"/>
      <c r="F47" s="305"/>
      <c r="G47" s="305"/>
      <c r="H47" s="305"/>
      <c r="I47" s="306"/>
      <c r="J47" s="319"/>
      <c r="K47" s="319"/>
      <c r="L47" s="319"/>
      <c r="M47" s="319"/>
      <c r="N47" s="319"/>
    </row>
    <row r="48" spans="1:14" s="177" customFormat="1" ht="13.5" customHeight="1">
      <c r="A48" s="293"/>
      <c r="B48" s="180" t="s">
        <v>215</v>
      </c>
      <c r="C48" s="180" t="s">
        <v>215</v>
      </c>
      <c r="D48" s="180"/>
      <c r="E48" s="181">
        <v>4</v>
      </c>
      <c r="F48" s="182" t="s">
        <v>247</v>
      </c>
      <c r="G48" s="182" t="s">
        <v>217</v>
      </c>
      <c r="H48" s="183" t="s">
        <v>191</v>
      </c>
      <c r="I48" s="183" t="s">
        <v>146</v>
      </c>
      <c r="J48" s="184">
        <v>1057</v>
      </c>
      <c r="K48" s="184">
        <v>1647</v>
      </c>
      <c r="L48" s="184">
        <v>225</v>
      </c>
      <c r="M48" s="184">
        <v>125</v>
      </c>
      <c r="N48" s="184">
        <f aca="true" t="shared" si="2" ref="N48:N53">SUM(J48:M48)</f>
        <v>3054</v>
      </c>
    </row>
    <row r="49" spans="1:14" s="177" customFormat="1" ht="13.5" customHeight="1">
      <c r="A49" s="303"/>
      <c r="B49" s="180" t="s">
        <v>215</v>
      </c>
      <c r="C49" s="180" t="s">
        <v>215</v>
      </c>
      <c r="D49" s="180"/>
      <c r="E49" s="181">
        <v>5</v>
      </c>
      <c r="F49" s="182" t="s">
        <v>189</v>
      </c>
      <c r="G49" s="182" t="s">
        <v>113</v>
      </c>
      <c r="H49" s="183" t="s">
        <v>191</v>
      </c>
      <c r="I49" s="183" t="s">
        <v>146</v>
      </c>
      <c r="J49" s="184">
        <v>1168</v>
      </c>
      <c r="K49" s="184">
        <v>1725</v>
      </c>
      <c r="L49" s="184">
        <v>225</v>
      </c>
      <c r="M49" s="184">
        <v>125</v>
      </c>
      <c r="N49" s="184">
        <f t="shared" si="2"/>
        <v>3243</v>
      </c>
    </row>
    <row r="50" spans="1:14" s="177" customFormat="1" ht="13.5" customHeight="1">
      <c r="A50" s="303"/>
      <c r="B50" s="180" t="s">
        <v>215</v>
      </c>
      <c r="C50" s="180" t="s">
        <v>215</v>
      </c>
      <c r="D50" s="180"/>
      <c r="E50" s="181">
        <v>6</v>
      </c>
      <c r="F50" s="182" t="s">
        <v>190</v>
      </c>
      <c r="G50" s="182" t="s">
        <v>119</v>
      </c>
      <c r="H50" s="183" t="s">
        <v>191</v>
      </c>
      <c r="I50" s="183" t="s">
        <v>146</v>
      </c>
      <c r="J50" s="184">
        <v>1283</v>
      </c>
      <c r="K50" s="184">
        <v>1815</v>
      </c>
      <c r="L50" s="184">
        <v>225</v>
      </c>
      <c r="M50" s="184">
        <v>125</v>
      </c>
      <c r="N50" s="184">
        <f t="shared" si="2"/>
        <v>3448</v>
      </c>
    </row>
    <row r="51" spans="1:14" s="177" customFormat="1" ht="13.5" customHeight="1">
      <c r="A51" s="303"/>
      <c r="B51" s="180" t="s">
        <v>215</v>
      </c>
      <c r="C51" s="180" t="s">
        <v>215</v>
      </c>
      <c r="D51" s="180"/>
      <c r="E51" s="181">
        <v>4</v>
      </c>
      <c r="F51" s="182" t="s">
        <v>247</v>
      </c>
      <c r="G51" s="182" t="s">
        <v>217</v>
      </c>
      <c r="H51" s="183" t="s">
        <v>191</v>
      </c>
      <c r="I51" s="183" t="s">
        <v>148</v>
      </c>
      <c r="J51" s="184">
        <v>1057</v>
      </c>
      <c r="K51" s="184">
        <v>1599</v>
      </c>
      <c r="L51" s="184">
        <v>225</v>
      </c>
      <c r="M51" s="184">
        <v>200</v>
      </c>
      <c r="N51" s="184">
        <f t="shared" si="2"/>
        <v>3081</v>
      </c>
    </row>
    <row r="52" spans="1:14" s="177" customFormat="1" ht="13.5" customHeight="1">
      <c r="A52" s="303"/>
      <c r="B52" s="180" t="s">
        <v>215</v>
      </c>
      <c r="C52" s="180" t="s">
        <v>215</v>
      </c>
      <c r="D52" s="180"/>
      <c r="E52" s="181">
        <v>5</v>
      </c>
      <c r="F52" s="182" t="s">
        <v>189</v>
      </c>
      <c r="G52" s="182" t="s">
        <v>113</v>
      </c>
      <c r="H52" s="183" t="s">
        <v>191</v>
      </c>
      <c r="I52" s="183" t="s">
        <v>148</v>
      </c>
      <c r="J52" s="184">
        <v>1168</v>
      </c>
      <c r="K52" s="184">
        <v>1665</v>
      </c>
      <c r="L52" s="184">
        <v>225</v>
      </c>
      <c r="M52" s="184">
        <v>200</v>
      </c>
      <c r="N52" s="184">
        <f t="shared" si="2"/>
        <v>3258</v>
      </c>
    </row>
    <row r="53" spans="1:14" s="177" customFormat="1" ht="13.5" customHeight="1">
      <c r="A53" s="294"/>
      <c r="B53" s="180" t="s">
        <v>215</v>
      </c>
      <c r="C53" s="180" t="s">
        <v>215</v>
      </c>
      <c r="D53" s="178"/>
      <c r="E53" s="190">
        <v>6</v>
      </c>
      <c r="F53" s="182" t="s">
        <v>190</v>
      </c>
      <c r="G53" s="182" t="s">
        <v>119</v>
      </c>
      <c r="H53" s="183" t="s">
        <v>191</v>
      </c>
      <c r="I53" s="183" t="s">
        <v>148</v>
      </c>
      <c r="J53" s="184">
        <v>1283</v>
      </c>
      <c r="K53" s="184">
        <v>1760</v>
      </c>
      <c r="L53" s="184">
        <v>225</v>
      </c>
      <c r="M53" s="184">
        <v>200</v>
      </c>
      <c r="N53" s="184">
        <f t="shared" si="2"/>
        <v>3468</v>
      </c>
    </row>
    <row r="54" spans="1:14" s="177" customFormat="1" ht="13.5" customHeight="1">
      <c r="A54" s="304" t="s">
        <v>248</v>
      </c>
      <c r="B54" s="305"/>
      <c r="C54" s="305"/>
      <c r="D54" s="305"/>
      <c r="E54" s="305"/>
      <c r="F54" s="305"/>
      <c r="G54" s="305"/>
      <c r="H54" s="305"/>
      <c r="I54" s="306"/>
      <c r="J54" s="313"/>
      <c r="K54" s="314"/>
      <c r="L54" s="314"/>
      <c r="M54" s="314"/>
      <c r="N54" s="315"/>
    </row>
    <row r="55" spans="1:14" s="177" customFormat="1" ht="13.5" customHeight="1">
      <c r="A55" s="293"/>
      <c r="B55" s="180" t="s">
        <v>215</v>
      </c>
      <c r="C55" s="180"/>
      <c r="D55" s="180"/>
      <c r="E55" s="181">
        <v>5</v>
      </c>
      <c r="F55" s="182" t="s">
        <v>249</v>
      </c>
      <c r="G55" s="182" t="s">
        <v>113</v>
      </c>
      <c r="H55" s="183"/>
      <c r="I55" s="183" t="s">
        <v>146</v>
      </c>
      <c r="J55" s="184">
        <v>1221</v>
      </c>
      <c r="K55" s="184">
        <v>1725</v>
      </c>
      <c r="L55" s="184"/>
      <c r="M55" s="184">
        <v>125</v>
      </c>
      <c r="N55" s="184">
        <f>SUM(J55:M55)</f>
        <v>3071</v>
      </c>
    </row>
    <row r="56" spans="1:14" s="177" customFormat="1" ht="13.5" customHeight="1">
      <c r="A56" s="303"/>
      <c r="B56" s="180" t="s">
        <v>215</v>
      </c>
      <c r="C56" s="180"/>
      <c r="D56" s="180"/>
      <c r="E56" s="181">
        <v>5.6</v>
      </c>
      <c r="F56" s="182" t="s">
        <v>250</v>
      </c>
      <c r="G56" s="182" t="s">
        <v>119</v>
      </c>
      <c r="H56" s="183"/>
      <c r="I56" s="183" t="s">
        <v>146</v>
      </c>
      <c r="J56" s="184">
        <v>1347</v>
      </c>
      <c r="K56" s="184">
        <v>1815</v>
      </c>
      <c r="L56" s="184"/>
      <c r="M56" s="184">
        <v>125</v>
      </c>
      <c r="N56" s="184">
        <f aca="true" t="shared" si="3" ref="N56:N67">SUM(J56:M56)</f>
        <v>3287</v>
      </c>
    </row>
    <row r="57" spans="1:14" s="177" customFormat="1" ht="13.5" customHeight="1">
      <c r="A57" s="303"/>
      <c r="B57" s="180" t="s">
        <v>215</v>
      </c>
      <c r="C57" s="180"/>
      <c r="D57" s="180"/>
      <c r="E57" s="181">
        <v>7</v>
      </c>
      <c r="F57" s="182" t="s">
        <v>251</v>
      </c>
      <c r="G57" s="185" t="s">
        <v>266</v>
      </c>
      <c r="H57" s="183"/>
      <c r="I57" s="183" t="s">
        <v>146</v>
      </c>
      <c r="J57" s="184">
        <v>1421</v>
      </c>
      <c r="K57" s="184">
        <v>2773.9800000000005</v>
      </c>
      <c r="L57" s="184"/>
      <c r="M57" s="184">
        <v>125</v>
      </c>
      <c r="N57" s="184">
        <f t="shared" si="3"/>
        <v>4319.9800000000005</v>
      </c>
    </row>
    <row r="58" spans="1:14" s="177" customFormat="1" ht="13.5" customHeight="1">
      <c r="A58" s="303"/>
      <c r="B58" s="180" t="s">
        <v>215</v>
      </c>
      <c r="C58" s="180"/>
      <c r="D58" s="180"/>
      <c r="E58" s="181">
        <v>10</v>
      </c>
      <c r="F58" s="182" t="s">
        <v>252</v>
      </c>
      <c r="G58" s="182" t="s">
        <v>224</v>
      </c>
      <c r="H58" s="183"/>
      <c r="I58" s="183" t="s">
        <v>146</v>
      </c>
      <c r="J58" s="184">
        <v>1646</v>
      </c>
      <c r="K58" s="184">
        <v>2999.7000000000003</v>
      </c>
      <c r="L58" s="184"/>
      <c r="M58" s="184">
        <v>125</v>
      </c>
      <c r="N58" s="184">
        <f t="shared" si="3"/>
        <v>4770.700000000001</v>
      </c>
    </row>
    <row r="59" spans="1:14" s="177" customFormat="1" ht="13.5" customHeight="1">
      <c r="A59" s="303"/>
      <c r="B59" s="180" t="s">
        <v>215</v>
      </c>
      <c r="C59" s="180"/>
      <c r="D59" s="180" t="s">
        <v>215</v>
      </c>
      <c r="E59" s="181">
        <v>10</v>
      </c>
      <c r="F59" s="182" t="s">
        <v>252</v>
      </c>
      <c r="G59" s="182" t="s">
        <v>225</v>
      </c>
      <c r="H59" s="183"/>
      <c r="I59" s="183" t="s">
        <v>146</v>
      </c>
      <c r="J59" s="184">
        <v>1646</v>
      </c>
      <c r="K59" s="184">
        <v>2999.7000000000003</v>
      </c>
      <c r="L59" s="184"/>
      <c r="M59" s="184">
        <v>125</v>
      </c>
      <c r="N59" s="184">
        <f t="shared" si="3"/>
        <v>4770.700000000001</v>
      </c>
    </row>
    <row r="60" spans="1:14" s="177" customFormat="1" ht="13.5" customHeight="1">
      <c r="A60" s="303"/>
      <c r="B60" s="180" t="s">
        <v>215</v>
      </c>
      <c r="C60" s="180"/>
      <c r="D60" s="180"/>
      <c r="E60" s="181">
        <v>12.5</v>
      </c>
      <c r="F60" s="182" t="s">
        <v>253</v>
      </c>
      <c r="G60" s="182" t="s">
        <v>227</v>
      </c>
      <c r="H60" s="183"/>
      <c r="I60" s="183" t="s">
        <v>146</v>
      </c>
      <c r="J60" s="184">
        <v>1745</v>
      </c>
      <c r="K60" s="184">
        <v>3536.28</v>
      </c>
      <c r="L60" s="184"/>
      <c r="M60" s="184">
        <v>125</v>
      </c>
      <c r="N60" s="184">
        <f t="shared" si="3"/>
        <v>5406.280000000001</v>
      </c>
    </row>
    <row r="61" spans="1:14" s="177" customFormat="1" ht="13.5" customHeight="1">
      <c r="A61" s="303"/>
      <c r="B61" s="180" t="s">
        <v>215</v>
      </c>
      <c r="C61" s="180"/>
      <c r="D61" s="180" t="s">
        <v>215</v>
      </c>
      <c r="E61" s="181">
        <v>12.5</v>
      </c>
      <c r="F61" s="182" t="s">
        <v>253</v>
      </c>
      <c r="G61" s="182" t="s">
        <v>228</v>
      </c>
      <c r="H61" s="183"/>
      <c r="I61" s="183" t="s">
        <v>146</v>
      </c>
      <c r="J61" s="184">
        <v>1745</v>
      </c>
      <c r="K61" s="184">
        <v>3536.28</v>
      </c>
      <c r="L61" s="184"/>
      <c r="M61" s="184">
        <v>125</v>
      </c>
      <c r="N61" s="184">
        <f t="shared" si="3"/>
        <v>5406.280000000001</v>
      </c>
    </row>
    <row r="62" spans="1:14" s="177" customFormat="1" ht="13.5" customHeight="1">
      <c r="A62" s="303"/>
      <c r="B62" s="180" t="s">
        <v>215</v>
      </c>
      <c r="C62" s="180"/>
      <c r="D62" s="180"/>
      <c r="E62" s="181">
        <v>14</v>
      </c>
      <c r="F62" s="182" t="s">
        <v>254</v>
      </c>
      <c r="G62" s="182" t="s">
        <v>230</v>
      </c>
      <c r="H62" s="183"/>
      <c r="I62" s="183" t="s">
        <v>146</v>
      </c>
      <c r="J62" s="184">
        <v>1979</v>
      </c>
      <c r="K62" s="184">
        <v>4300.56</v>
      </c>
      <c r="L62" s="184"/>
      <c r="M62" s="184">
        <v>125</v>
      </c>
      <c r="N62" s="184">
        <f t="shared" si="3"/>
        <v>6404.56</v>
      </c>
    </row>
    <row r="63" spans="1:14" s="177" customFormat="1" ht="13.5" customHeight="1">
      <c r="A63" s="303"/>
      <c r="B63" s="180" t="s">
        <v>215</v>
      </c>
      <c r="C63" s="180"/>
      <c r="D63" s="180" t="s">
        <v>215</v>
      </c>
      <c r="E63" s="181">
        <v>14</v>
      </c>
      <c r="F63" s="182" t="s">
        <v>254</v>
      </c>
      <c r="G63" s="182" t="s">
        <v>231</v>
      </c>
      <c r="H63" s="183"/>
      <c r="I63" s="183" t="s">
        <v>146</v>
      </c>
      <c r="J63" s="184">
        <v>1979</v>
      </c>
      <c r="K63" s="184">
        <v>4300.56</v>
      </c>
      <c r="L63" s="184"/>
      <c r="M63" s="184">
        <v>125</v>
      </c>
      <c r="N63" s="184">
        <f t="shared" si="3"/>
        <v>6404.56</v>
      </c>
    </row>
    <row r="64" spans="1:14" s="177" customFormat="1" ht="13.5" customHeight="1">
      <c r="A64" s="303"/>
      <c r="B64" s="178" t="s">
        <v>215</v>
      </c>
      <c r="C64" s="178"/>
      <c r="D64" s="178"/>
      <c r="E64" s="190">
        <v>12.5</v>
      </c>
      <c r="F64" s="191" t="s">
        <v>253</v>
      </c>
      <c r="G64" s="193" t="s">
        <v>232</v>
      </c>
      <c r="H64" s="183"/>
      <c r="I64" s="192" t="s">
        <v>146</v>
      </c>
      <c r="J64" s="184">
        <v>1745</v>
      </c>
      <c r="K64" s="184">
        <v>4421.34</v>
      </c>
      <c r="L64" s="184"/>
      <c r="M64" s="184">
        <v>125</v>
      </c>
      <c r="N64" s="184">
        <f t="shared" si="3"/>
        <v>6291.34</v>
      </c>
    </row>
    <row r="65" spans="1:14" s="177" customFormat="1" ht="13.5" customHeight="1">
      <c r="A65" s="303"/>
      <c r="B65" s="180" t="s">
        <v>215</v>
      </c>
      <c r="C65" s="180"/>
      <c r="D65" s="180" t="s">
        <v>215</v>
      </c>
      <c r="E65" s="181">
        <v>12.5</v>
      </c>
      <c r="F65" s="182" t="s">
        <v>253</v>
      </c>
      <c r="G65" s="189" t="s">
        <v>233</v>
      </c>
      <c r="H65" s="183"/>
      <c r="I65" s="183" t="s">
        <v>146</v>
      </c>
      <c r="J65" s="184">
        <v>1745</v>
      </c>
      <c r="K65" s="184">
        <v>4595.580000000001</v>
      </c>
      <c r="L65" s="184"/>
      <c r="M65" s="184">
        <v>125</v>
      </c>
      <c r="N65" s="184">
        <f t="shared" si="3"/>
        <v>6465.580000000001</v>
      </c>
    </row>
    <row r="66" spans="1:14" s="177" customFormat="1" ht="13.5" customHeight="1">
      <c r="A66" s="303"/>
      <c r="B66" s="180" t="s">
        <v>215</v>
      </c>
      <c r="C66" s="180" t="s">
        <v>215</v>
      </c>
      <c r="D66" s="180"/>
      <c r="E66" s="181">
        <v>14</v>
      </c>
      <c r="F66" s="182" t="s">
        <v>254</v>
      </c>
      <c r="G66" s="189" t="s">
        <v>234</v>
      </c>
      <c r="H66" s="183"/>
      <c r="I66" s="183" t="s">
        <v>146</v>
      </c>
      <c r="J66" s="184">
        <v>1979</v>
      </c>
      <c r="K66" s="184">
        <v>5082.660000000001</v>
      </c>
      <c r="L66" s="184"/>
      <c r="M66" s="184">
        <v>125</v>
      </c>
      <c r="N66" s="184">
        <f t="shared" si="3"/>
        <v>7186.660000000001</v>
      </c>
    </row>
    <row r="67" spans="1:14" s="177" customFormat="1" ht="13.5" customHeight="1">
      <c r="A67" s="294"/>
      <c r="B67" s="180" t="s">
        <v>215</v>
      </c>
      <c r="C67" s="180"/>
      <c r="D67" s="180" t="s">
        <v>215</v>
      </c>
      <c r="E67" s="181">
        <v>14</v>
      </c>
      <c r="F67" s="182" t="s">
        <v>254</v>
      </c>
      <c r="G67" s="185" t="s">
        <v>235</v>
      </c>
      <c r="H67" s="183"/>
      <c r="I67" s="183" t="s">
        <v>146</v>
      </c>
      <c r="J67" s="184">
        <v>1979</v>
      </c>
      <c r="K67" s="184">
        <v>5284.62</v>
      </c>
      <c r="L67" s="184"/>
      <c r="M67" s="184">
        <v>125</v>
      </c>
      <c r="N67" s="184">
        <f t="shared" si="3"/>
        <v>7388.62</v>
      </c>
    </row>
    <row r="68" spans="1:14" s="177" customFormat="1" ht="13.5" customHeight="1">
      <c r="A68" s="304" t="s">
        <v>255</v>
      </c>
      <c r="B68" s="305"/>
      <c r="C68" s="305"/>
      <c r="D68" s="305"/>
      <c r="E68" s="305"/>
      <c r="F68" s="305"/>
      <c r="G68" s="305"/>
      <c r="H68" s="305"/>
      <c r="I68" s="306"/>
      <c r="J68" s="313"/>
      <c r="K68" s="314"/>
      <c r="L68" s="314"/>
      <c r="M68" s="320"/>
      <c r="N68" s="315"/>
    </row>
    <row r="69" spans="1:14" s="177" customFormat="1" ht="13.5" customHeight="1">
      <c r="A69" s="316"/>
      <c r="B69" s="180"/>
      <c r="C69" s="180" t="s">
        <v>215</v>
      </c>
      <c r="D69" s="180"/>
      <c r="E69" s="181">
        <v>7</v>
      </c>
      <c r="F69" s="182" t="s">
        <v>256</v>
      </c>
      <c r="G69" s="185" t="s">
        <v>266</v>
      </c>
      <c r="H69" s="183"/>
      <c r="I69" s="183" t="s">
        <v>146</v>
      </c>
      <c r="J69" s="184">
        <v>1492</v>
      </c>
      <c r="K69" s="184">
        <v>2773.9800000000005</v>
      </c>
      <c r="L69" s="184"/>
      <c r="M69" s="184">
        <v>125</v>
      </c>
      <c r="N69" s="184">
        <f>SUM(J69:M69)</f>
        <v>4390.9800000000005</v>
      </c>
    </row>
    <row r="70" spans="1:14" s="177" customFormat="1" ht="13.5" customHeight="1">
      <c r="A70" s="317"/>
      <c r="B70" s="180"/>
      <c r="C70" s="180" t="s">
        <v>215</v>
      </c>
      <c r="D70" s="180"/>
      <c r="E70" s="181">
        <v>10</v>
      </c>
      <c r="F70" s="182" t="s">
        <v>257</v>
      </c>
      <c r="G70" s="182" t="s">
        <v>224</v>
      </c>
      <c r="H70" s="183"/>
      <c r="I70" s="183" t="s">
        <v>146</v>
      </c>
      <c r="J70" s="184">
        <v>1730</v>
      </c>
      <c r="K70" s="184">
        <v>2999.7000000000003</v>
      </c>
      <c r="L70" s="184"/>
      <c r="M70" s="184">
        <v>125</v>
      </c>
      <c r="N70" s="184">
        <f aca="true" t="shared" si="4" ref="N70:N81">SUM(J70:M70)</f>
        <v>4854.700000000001</v>
      </c>
    </row>
    <row r="71" spans="1:14" s="177" customFormat="1" ht="13.5" customHeight="1">
      <c r="A71" s="317"/>
      <c r="B71" s="180"/>
      <c r="C71" s="180"/>
      <c r="D71" s="180" t="s">
        <v>215</v>
      </c>
      <c r="E71" s="181">
        <v>10</v>
      </c>
      <c r="F71" s="182" t="s">
        <v>257</v>
      </c>
      <c r="G71" s="182" t="s">
        <v>225</v>
      </c>
      <c r="H71" s="183"/>
      <c r="I71" s="183" t="s">
        <v>146</v>
      </c>
      <c r="J71" s="184">
        <v>1730</v>
      </c>
      <c r="K71" s="184">
        <v>2999.7000000000003</v>
      </c>
      <c r="L71" s="184"/>
      <c r="M71" s="184">
        <v>125</v>
      </c>
      <c r="N71" s="184">
        <f t="shared" si="4"/>
        <v>4854.700000000001</v>
      </c>
    </row>
    <row r="72" spans="1:14" s="177" customFormat="1" ht="13.5" customHeight="1">
      <c r="A72" s="317"/>
      <c r="B72" s="180"/>
      <c r="C72" s="180" t="s">
        <v>215</v>
      </c>
      <c r="D72" s="180"/>
      <c r="E72" s="181">
        <v>12.5</v>
      </c>
      <c r="F72" s="182" t="s">
        <v>258</v>
      </c>
      <c r="G72" s="182" t="s">
        <v>227</v>
      </c>
      <c r="H72" s="183"/>
      <c r="I72" s="183" t="s">
        <v>146</v>
      </c>
      <c r="J72" s="184">
        <v>1833</v>
      </c>
      <c r="K72" s="184">
        <v>3536.28</v>
      </c>
      <c r="L72" s="184"/>
      <c r="M72" s="184">
        <v>125</v>
      </c>
      <c r="N72" s="184">
        <f t="shared" si="4"/>
        <v>5494.280000000001</v>
      </c>
    </row>
    <row r="73" spans="1:14" s="177" customFormat="1" ht="13.5" customHeight="1">
      <c r="A73" s="317"/>
      <c r="B73" s="180"/>
      <c r="C73" s="180"/>
      <c r="D73" s="180" t="s">
        <v>215</v>
      </c>
      <c r="E73" s="181">
        <v>12.5</v>
      </c>
      <c r="F73" s="182" t="s">
        <v>258</v>
      </c>
      <c r="G73" s="182" t="s">
        <v>228</v>
      </c>
      <c r="H73" s="183"/>
      <c r="I73" s="183" t="s">
        <v>146</v>
      </c>
      <c r="J73" s="184">
        <v>1833</v>
      </c>
      <c r="K73" s="184">
        <v>3536.28</v>
      </c>
      <c r="L73" s="184"/>
      <c r="M73" s="184">
        <v>125</v>
      </c>
      <c r="N73" s="184">
        <f t="shared" si="4"/>
        <v>5494.280000000001</v>
      </c>
    </row>
    <row r="74" spans="1:14" ht="13.5" customHeight="1">
      <c r="A74" s="317"/>
      <c r="B74" s="180"/>
      <c r="C74" s="180" t="s">
        <v>215</v>
      </c>
      <c r="D74" s="180"/>
      <c r="E74" s="181">
        <v>14</v>
      </c>
      <c r="F74" s="182" t="s">
        <v>259</v>
      </c>
      <c r="G74" s="182" t="s">
        <v>230</v>
      </c>
      <c r="H74" s="183"/>
      <c r="I74" s="183" t="s">
        <v>146</v>
      </c>
      <c r="J74" s="184">
        <v>2078</v>
      </c>
      <c r="K74" s="184">
        <v>4300.56</v>
      </c>
      <c r="L74" s="184"/>
      <c r="M74" s="184">
        <v>125</v>
      </c>
      <c r="N74" s="184">
        <f t="shared" si="4"/>
        <v>6503.56</v>
      </c>
    </row>
    <row r="75" spans="1:14" ht="13.5" customHeight="1">
      <c r="A75" s="317"/>
      <c r="B75" s="180"/>
      <c r="C75" s="180"/>
      <c r="D75" s="180" t="s">
        <v>215</v>
      </c>
      <c r="E75" s="181">
        <v>14</v>
      </c>
      <c r="F75" s="182" t="s">
        <v>259</v>
      </c>
      <c r="G75" s="182" t="s">
        <v>231</v>
      </c>
      <c r="H75" s="183"/>
      <c r="I75" s="183" t="s">
        <v>146</v>
      </c>
      <c r="J75" s="184">
        <v>2078</v>
      </c>
      <c r="K75" s="184">
        <v>4300.56</v>
      </c>
      <c r="L75" s="184"/>
      <c r="M75" s="184">
        <v>125</v>
      </c>
      <c r="N75" s="184">
        <f t="shared" si="4"/>
        <v>6503.56</v>
      </c>
    </row>
    <row r="76" spans="1:14" ht="13.5" customHeight="1">
      <c r="A76" s="317"/>
      <c r="B76" s="178"/>
      <c r="C76" s="178" t="s">
        <v>215</v>
      </c>
      <c r="D76" s="178"/>
      <c r="E76" s="190">
        <v>12.5</v>
      </c>
      <c r="F76" s="191" t="s">
        <v>258</v>
      </c>
      <c r="G76" s="193" t="s">
        <v>232</v>
      </c>
      <c r="H76" s="192"/>
      <c r="I76" s="192" t="s">
        <v>146</v>
      </c>
      <c r="J76" s="184">
        <v>1833</v>
      </c>
      <c r="K76" s="184">
        <v>4421.34</v>
      </c>
      <c r="L76" s="184"/>
      <c r="M76" s="184">
        <v>125</v>
      </c>
      <c r="N76" s="184">
        <f t="shared" si="4"/>
        <v>6379.34</v>
      </c>
    </row>
    <row r="77" spans="1:14" ht="13.5" customHeight="1">
      <c r="A77" s="317"/>
      <c r="B77" s="180"/>
      <c r="C77" s="180"/>
      <c r="D77" s="180" t="s">
        <v>215</v>
      </c>
      <c r="E77" s="181">
        <v>12.5</v>
      </c>
      <c r="F77" s="182" t="s">
        <v>258</v>
      </c>
      <c r="G77" s="189" t="s">
        <v>233</v>
      </c>
      <c r="H77" s="183"/>
      <c r="I77" s="183" t="s">
        <v>146</v>
      </c>
      <c r="J77" s="184">
        <v>1833</v>
      </c>
      <c r="K77" s="184">
        <v>4595.580000000001</v>
      </c>
      <c r="L77" s="184"/>
      <c r="M77" s="184">
        <v>125</v>
      </c>
      <c r="N77" s="184">
        <f t="shared" si="4"/>
        <v>6553.580000000001</v>
      </c>
    </row>
    <row r="78" spans="1:14" ht="13.5" customHeight="1">
      <c r="A78" s="317"/>
      <c r="B78" s="180"/>
      <c r="C78" s="180" t="s">
        <v>215</v>
      </c>
      <c r="D78" s="180"/>
      <c r="E78" s="181">
        <v>14</v>
      </c>
      <c r="F78" s="182" t="s">
        <v>259</v>
      </c>
      <c r="G78" s="189" t="s">
        <v>234</v>
      </c>
      <c r="H78" s="183"/>
      <c r="I78" s="183" t="s">
        <v>146</v>
      </c>
      <c r="J78" s="184">
        <v>2078</v>
      </c>
      <c r="K78" s="184">
        <v>5082.660000000001</v>
      </c>
      <c r="L78" s="184"/>
      <c r="M78" s="184">
        <v>125</v>
      </c>
      <c r="N78" s="184">
        <f t="shared" si="4"/>
        <v>7285.660000000001</v>
      </c>
    </row>
    <row r="79" spans="1:14" ht="13.5" customHeight="1">
      <c r="A79" s="317"/>
      <c r="B79" s="176"/>
      <c r="C79" s="176"/>
      <c r="D79" s="176" t="s">
        <v>215</v>
      </c>
      <c r="E79" s="186">
        <v>14</v>
      </c>
      <c r="F79" s="187" t="s">
        <v>259</v>
      </c>
      <c r="G79" s="189" t="s">
        <v>235</v>
      </c>
      <c r="H79" s="188"/>
      <c r="I79" s="188" t="s">
        <v>146</v>
      </c>
      <c r="J79" s="184">
        <v>2078</v>
      </c>
      <c r="K79" s="184">
        <v>5284.62</v>
      </c>
      <c r="L79" s="184"/>
      <c r="M79" s="184">
        <v>125</v>
      </c>
      <c r="N79" s="184">
        <f t="shared" si="4"/>
        <v>7487.62</v>
      </c>
    </row>
    <row r="80" spans="1:14" ht="13.5" customHeight="1">
      <c r="A80" s="317"/>
      <c r="B80" s="180" t="s">
        <v>215</v>
      </c>
      <c r="C80" s="180"/>
      <c r="D80" s="180" t="s">
        <v>260</v>
      </c>
      <c r="E80" s="181">
        <v>20</v>
      </c>
      <c r="F80" s="182" t="s">
        <v>261</v>
      </c>
      <c r="G80" s="182" t="s">
        <v>262</v>
      </c>
      <c r="H80" s="183"/>
      <c r="I80" s="183" t="s">
        <v>146</v>
      </c>
      <c r="J80" s="184">
        <v>4506</v>
      </c>
      <c r="K80" s="184">
        <v>7062.660000000001</v>
      </c>
      <c r="L80" s="184"/>
      <c r="M80" s="184">
        <v>125</v>
      </c>
      <c r="N80" s="184">
        <f t="shared" si="4"/>
        <v>11693.66</v>
      </c>
    </row>
    <row r="81" spans="1:14" ht="13.5" customHeight="1">
      <c r="A81" s="318"/>
      <c r="B81" s="178" t="s">
        <v>215</v>
      </c>
      <c r="C81" s="178"/>
      <c r="D81" s="178" t="s">
        <v>260</v>
      </c>
      <c r="E81" s="190">
        <v>25</v>
      </c>
      <c r="F81" s="182" t="s">
        <v>263</v>
      </c>
      <c r="G81" s="182" t="s">
        <v>264</v>
      </c>
      <c r="H81" s="183"/>
      <c r="I81" s="183" t="s">
        <v>146</v>
      </c>
      <c r="J81" s="184">
        <v>4642</v>
      </c>
      <c r="K81" s="184">
        <v>7660.620000000001</v>
      </c>
      <c r="L81" s="184"/>
      <c r="M81" s="184">
        <v>125</v>
      </c>
      <c r="N81" s="184">
        <f t="shared" si="4"/>
        <v>12427.62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A69:A81"/>
    <mergeCell ref="J18:N18"/>
    <mergeCell ref="A19:A46"/>
    <mergeCell ref="A47:I47"/>
    <mergeCell ref="J47:N47"/>
    <mergeCell ref="A48:A53"/>
    <mergeCell ref="A54:I54"/>
    <mergeCell ref="A18:I18"/>
    <mergeCell ref="J68:N68"/>
    <mergeCell ref="H1:H2"/>
    <mergeCell ref="A55:A67"/>
    <mergeCell ref="A68:I68"/>
    <mergeCell ref="I1:I2"/>
    <mergeCell ref="J1:N1"/>
    <mergeCell ref="A3:I3"/>
    <mergeCell ref="J3:N3"/>
    <mergeCell ref="J54:N54"/>
    <mergeCell ref="A4:A17"/>
    <mergeCell ref="A1:A2"/>
    <mergeCell ref="B1:B2"/>
    <mergeCell ref="C1:D1"/>
    <mergeCell ref="E1:E2"/>
    <mergeCell ref="F1:F2"/>
    <mergeCell ref="G1:G2"/>
  </mergeCells>
  <printOptions/>
  <pageMargins left="0.31496062992125984" right="0.2362204724409449" top="0.7480314960629921" bottom="0.15748031496062992" header="0.31496062992125984" footer="0.31496062992125984"/>
  <pageSetup fitToHeight="0" fitToWidth="1" horizontalDpi="600" verticalDpi="600" orientation="portrait" paperSize="9" scale="64" r:id="rId2"/>
  <headerFooter>
    <oddHeader>&amp;CПрайс-лист на полупромышленные кондиционеры MHI, PAC, 2011</oddHeader>
    <oddFooter>&amp;Cскидка дилера - 40%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bruyatskaya</dc:creator>
  <cp:keywords/>
  <dc:description/>
  <cp:lastModifiedBy>Admin</cp:lastModifiedBy>
  <cp:lastPrinted>2011-04-20T15:42:39Z</cp:lastPrinted>
  <dcterms:created xsi:type="dcterms:W3CDTF">2011-03-22T14:19:02Z</dcterms:created>
  <dcterms:modified xsi:type="dcterms:W3CDTF">2012-04-26T09:14:27Z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